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ky06-06-2018\城市足球會\2017-2018\Happy League\積分榜\6月積分榜\"/>
    </mc:Choice>
  </mc:AlternateContent>
  <bookViews>
    <workbookView xWindow="90" yWindow="135" windowWidth="16260" windowHeight="6300"/>
  </bookViews>
  <sheets>
    <sheet name="Result" sheetId="1" r:id="rId1"/>
    <sheet name="Match" sheetId="2" r:id="rId2"/>
    <sheet name="Calculation" sheetId="3" r:id="rId3"/>
  </sheets>
  <calcPr calcId="152511"/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5" i="3"/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Q18" i="3" s="1"/>
  <c r="AD26" i="3"/>
  <c r="AE26" i="3"/>
  <c r="Q19" i="3" s="1"/>
  <c r="AF26" i="3"/>
  <c r="O19" i="3" s="1"/>
  <c r="AG26" i="3"/>
  <c r="Q20" i="3" s="1"/>
  <c r="AH26" i="3"/>
  <c r="O20" i="3" s="1"/>
  <c r="AI26" i="3"/>
  <c r="Q21" i="3" s="1"/>
  <c r="AJ26" i="3"/>
  <c r="O21" i="3" s="1"/>
  <c r="AK26" i="3"/>
  <c r="Q22" i="3" s="1"/>
  <c r="AL26" i="3"/>
  <c r="O22" i="3" s="1"/>
  <c r="C26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5" i="3"/>
  <c r="AK5" i="2"/>
  <c r="AI5" i="2"/>
  <c r="AG5" i="2"/>
  <c r="AE5" i="2"/>
  <c r="AN46" i="3"/>
  <c r="T22" i="3" s="1"/>
  <c r="AE91" i="3"/>
  <c r="AF91" i="3"/>
  <c r="AG91" i="3"/>
  <c r="AH91" i="3"/>
  <c r="AI91" i="3"/>
  <c r="AJ91" i="3"/>
  <c r="AK91" i="3"/>
  <c r="AL91" i="3"/>
  <c r="AE92" i="3"/>
  <c r="AF92" i="3"/>
  <c r="AG92" i="3"/>
  <c r="AH92" i="3"/>
  <c r="AI92" i="3"/>
  <c r="AJ92" i="3"/>
  <c r="AK92" i="3"/>
  <c r="AL92" i="3"/>
  <c r="AE93" i="3"/>
  <c r="AF93" i="3"/>
  <c r="AG93" i="3"/>
  <c r="AH93" i="3"/>
  <c r="AI93" i="3"/>
  <c r="AJ93" i="3"/>
  <c r="AK93" i="3"/>
  <c r="AL93" i="3"/>
  <c r="AE94" i="3"/>
  <c r="AF94" i="3"/>
  <c r="AG94" i="3"/>
  <c r="AH94" i="3"/>
  <c r="AI94" i="3"/>
  <c r="AJ94" i="3"/>
  <c r="AK94" i="3"/>
  <c r="AL94" i="3"/>
  <c r="AE95" i="3"/>
  <c r="AF95" i="3"/>
  <c r="AG95" i="3"/>
  <c r="AH95" i="3"/>
  <c r="AI95" i="3"/>
  <c r="AJ95" i="3"/>
  <c r="AK95" i="3"/>
  <c r="AL95" i="3"/>
  <c r="AE96" i="3"/>
  <c r="AF96" i="3"/>
  <c r="AG96" i="3"/>
  <c r="AH96" i="3"/>
  <c r="AI96" i="3"/>
  <c r="AJ96" i="3"/>
  <c r="AK96" i="3"/>
  <c r="AL96" i="3"/>
  <c r="AE97" i="3"/>
  <c r="AF97" i="3"/>
  <c r="AG97" i="3"/>
  <c r="AH97" i="3"/>
  <c r="AI97" i="3"/>
  <c r="AJ97" i="3"/>
  <c r="AK97" i="3"/>
  <c r="AL97" i="3"/>
  <c r="AE98" i="3"/>
  <c r="AF98" i="3"/>
  <c r="AG98" i="3"/>
  <c r="AH98" i="3"/>
  <c r="AI98" i="3"/>
  <c r="AJ98" i="3"/>
  <c r="AK98" i="3"/>
  <c r="AL98" i="3"/>
  <c r="AE99" i="3"/>
  <c r="AF99" i="3"/>
  <c r="AG99" i="3"/>
  <c r="AH99" i="3"/>
  <c r="AI99" i="3"/>
  <c r="AJ99" i="3"/>
  <c r="AK99" i="3"/>
  <c r="AL99" i="3"/>
  <c r="AE100" i="3"/>
  <c r="AF100" i="3"/>
  <c r="AG100" i="3"/>
  <c r="AH100" i="3"/>
  <c r="AI100" i="3"/>
  <c r="AJ100" i="3"/>
  <c r="AK100" i="3"/>
  <c r="AL100" i="3"/>
  <c r="AE101" i="3"/>
  <c r="AF101" i="3"/>
  <c r="AG101" i="3"/>
  <c r="AH101" i="3"/>
  <c r="AI101" i="3"/>
  <c r="AJ101" i="3"/>
  <c r="AK101" i="3"/>
  <c r="AL101" i="3"/>
  <c r="AE102" i="3"/>
  <c r="AF102" i="3"/>
  <c r="AG102" i="3"/>
  <c r="AH102" i="3"/>
  <c r="AI102" i="3"/>
  <c r="AJ102" i="3"/>
  <c r="AK102" i="3"/>
  <c r="AL102" i="3"/>
  <c r="AE103" i="3"/>
  <c r="AF103" i="3"/>
  <c r="AG103" i="3"/>
  <c r="AH103" i="3"/>
  <c r="AI103" i="3"/>
  <c r="AJ103" i="3"/>
  <c r="AK103" i="3"/>
  <c r="AL103" i="3"/>
  <c r="AE104" i="3"/>
  <c r="AF104" i="3"/>
  <c r="AG104" i="3"/>
  <c r="AH104" i="3"/>
  <c r="AI104" i="3"/>
  <c r="AJ104" i="3"/>
  <c r="AK104" i="3"/>
  <c r="AL104" i="3"/>
  <c r="AE105" i="3"/>
  <c r="AF105" i="3"/>
  <c r="AG105" i="3"/>
  <c r="AH105" i="3"/>
  <c r="AI105" i="3"/>
  <c r="AJ105" i="3"/>
  <c r="AK105" i="3"/>
  <c r="AL105" i="3"/>
  <c r="AE106" i="3"/>
  <c r="AF106" i="3"/>
  <c r="AG106" i="3"/>
  <c r="AH106" i="3"/>
  <c r="AI106" i="3"/>
  <c r="AJ106" i="3"/>
  <c r="AK106" i="3"/>
  <c r="AL106" i="3"/>
  <c r="AE107" i="3"/>
  <c r="AF107" i="3"/>
  <c r="AG107" i="3"/>
  <c r="AH107" i="3"/>
  <c r="AI107" i="3"/>
  <c r="AJ107" i="3"/>
  <c r="AK107" i="3"/>
  <c r="AL107" i="3"/>
  <c r="AE108" i="3"/>
  <c r="AF108" i="3"/>
  <c r="AG108" i="3"/>
  <c r="AH108" i="3"/>
  <c r="AI108" i="3"/>
  <c r="AJ108" i="3"/>
  <c r="AK108" i="3"/>
  <c r="AL108" i="3"/>
  <c r="AE70" i="3"/>
  <c r="AF70" i="3"/>
  <c r="AG70" i="3"/>
  <c r="AH70" i="3"/>
  <c r="AI70" i="3"/>
  <c r="AJ70" i="3"/>
  <c r="AK70" i="3"/>
  <c r="AL70" i="3"/>
  <c r="AE71" i="3"/>
  <c r="AF71" i="3"/>
  <c r="AG71" i="3"/>
  <c r="AH71" i="3"/>
  <c r="AI71" i="3"/>
  <c r="AJ71" i="3"/>
  <c r="AK71" i="3"/>
  <c r="AL71" i="3"/>
  <c r="AE72" i="3"/>
  <c r="AF72" i="3"/>
  <c r="AG72" i="3"/>
  <c r="AH72" i="3"/>
  <c r="AI72" i="3"/>
  <c r="AJ72" i="3"/>
  <c r="AK72" i="3"/>
  <c r="AL72" i="3"/>
  <c r="AE73" i="3"/>
  <c r="AF73" i="3"/>
  <c r="AG73" i="3"/>
  <c r="AH73" i="3"/>
  <c r="AI73" i="3"/>
  <c r="AJ73" i="3"/>
  <c r="AK73" i="3"/>
  <c r="AL73" i="3"/>
  <c r="AE74" i="3"/>
  <c r="AF74" i="3"/>
  <c r="AG74" i="3"/>
  <c r="AH74" i="3"/>
  <c r="AI74" i="3"/>
  <c r="AJ74" i="3"/>
  <c r="AK74" i="3"/>
  <c r="AL74" i="3"/>
  <c r="AE75" i="3"/>
  <c r="AF75" i="3"/>
  <c r="AG75" i="3"/>
  <c r="AH75" i="3"/>
  <c r="AI75" i="3"/>
  <c r="AJ75" i="3"/>
  <c r="AK75" i="3"/>
  <c r="AL75" i="3"/>
  <c r="AE76" i="3"/>
  <c r="AF76" i="3"/>
  <c r="AG76" i="3"/>
  <c r="AH76" i="3"/>
  <c r="AI76" i="3"/>
  <c r="AJ76" i="3"/>
  <c r="AK76" i="3"/>
  <c r="AL76" i="3"/>
  <c r="AE77" i="3"/>
  <c r="AF77" i="3"/>
  <c r="AG77" i="3"/>
  <c r="AH77" i="3"/>
  <c r="AI77" i="3"/>
  <c r="AJ77" i="3"/>
  <c r="AK77" i="3"/>
  <c r="AL77" i="3"/>
  <c r="AE78" i="3"/>
  <c r="AF78" i="3"/>
  <c r="AG78" i="3"/>
  <c r="AH78" i="3"/>
  <c r="AI78" i="3"/>
  <c r="AJ78" i="3"/>
  <c r="AK78" i="3"/>
  <c r="AL78" i="3"/>
  <c r="AE79" i="3"/>
  <c r="AF79" i="3"/>
  <c r="AG79" i="3"/>
  <c r="AH79" i="3"/>
  <c r="AI79" i="3"/>
  <c r="AJ79" i="3"/>
  <c r="AK79" i="3"/>
  <c r="AL79" i="3"/>
  <c r="AE80" i="3"/>
  <c r="AF80" i="3"/>
  <c r="AG80" i="3"/>
  <c r="AH80" i="3"/>
  <c r="AI80" i="3"/>
  <c r="AJ80" i="3"/>
  <c r="AK80" i="3"/>
  <c r="AL80" i="3"/>
  <c r="AE81" i="3"/>
  <c r="AF81" i="3"/>
  <c r="AG81" i="3"/>
  <c r="AH81" i="3"/>
  <c r="AI81" i="3"/>
  <c r="AJ81" i="3"/>
  <c r="AK81" i="3"/>
  <c r="AL81" i="3"/>
  <c r="AE82" i="3"/>
  <c r="AF82" i="3"/>
  <c r="AG82" i="3"/>
  <c r="AH82" i="3"/>
  <c r="AI82" i="3"/>
  <c r="AJ82" i="3"/>
  <c r="AK82" i="3"/>
  <c r="AL82" i="3"/>
  <c r="AE83" i="3"/>
  <c r="AF83" i="3"/>
  <c r="AG83" i="3"/>
  <c r="AH83" i="3"/>
  <c r="AI83" i="3"/>
  <c r="AJ83" i="3"/>
  <c r="AK83" i="3"/>
  <c r="AL83" i="3"/>
  <c r="AE84" i="3"/>
  <c r="AF84" i="3"/>
  <c r="AG84" i="3"/>
  <c r="AH84" i="3"/>
  <c r="AI84" i="3"/>
  <c r="AJ84" i="3"/>
  <c r="AK84" i="3"/>
  <c r="AL84" i="3"/>
  <c r="AE85" i="3"/>
  <c r="AF85" i="3"/>
  <c r="AG85" i="3"/>
  <c r="AH85" i="3"/>
  <c r="AI85" i="3"/>
  <c r="AJ85" i="3"/>
  <c r="AK85" i="3"/>
  <c r="AL85" i="3"/>
  <c r="AE86" i="3"/>
  <c r="AF86" i="3"/>
  <c r="AG86" i="3"/>
  <c r="AH86" i="3"/>
  <c r="AI86" i="3"/>
  <c r="AJ86" i="3"/>
  <c r="AK86" i="3"/>
  <c r="AL86" i="3"/>
  <c r="AE87" i="3"/>
  <c r="AF87" i="3"/>
  <c r="AG87" i="3"/>
  <c r="AH87" i="3"/>
  <c r="AI87" i="3"/>
  <c r="AJ87" i="3"/>
  <c r="AK87" i="3"/>
  <c r="AL87" i="3"/>
  <c r="D67" i="3"/>
  <c r="AE62" i="3"/>
  <c r="AF62" i="3"/>
  <c r="AG62" i="3"/>
  <c r="AH62" i="3"/>
  <c r="AI62" i="3"/>
  <c r="AJ62" i="3"/>
  <c r="AK62" i="3"/>
  <c r="AL62" i="3"/>
  <c r="AE63" i="3"/>
  <c r="AG63" i="3"/>
  <c r="AH63" i="3"/>
  <c r="AI63" i="3"/>
  <c r="AJ63" i="3"/>
  <c r="AK63" i="3"/>
  <c r="AL63" i="3"/>
  <c r="AE64" i="3"/>
  <c r="AG64" i="3"/>
  <c r="AI64" i="3"/>
  <c r="AJ64" i="3"/>
  <c r="AK64" i="3"/>
  <c r="AL64" i="3"/>
  <c r="AE65" i="3"/>
  <c r="AG65" i="3"/>
  <c r="AI65" i="3"/>
  <c r="AK65" i="3"/>
  <c r="AL65" i="3"/>
  <c r="AE66" i="3"/>
  <c r="AG66" i="3"/>
  <c r="AI66" i="3"/>
  <c r="AK66" i="3"/>
  <c r="AE49" i="3"/>
  <c r="AF49" i="3"/>
  <c r="AG49" i="3"/>
  <c r="AH49" i="3"/>
  <c r="AI49" i="3"/>
  <c r="AJ49" i="3"/>
  <c r="AK49" i="3"/>
  <c r="AL49" i="3"/>
  <c r="AE50" i="3"/>
  <c r="AF50" i="3"/>
  <c r="AG50" i="3"/>
  <c r="AH50" i="3"/>
  <c r="AI50" i="3"/>
  <c r="AJ50" i="3"/>
  <c r="AK50" i="3"/>
  <c r="AL50" i="3"/>
  <c r="AE51" i="3"/>
  <c r="AF51" i="3"/>
  <c r="AG51" i="3"/>
  <c r="AH51" i="3"/>
  <c r="AI51" i="3"/>
  <c r="AJ51" i="3"/>
  <c r="AK51" i="3"/>
  <c r="AL51" i="3"/>
  <c r="AE52" i="3"/>
  <c r="AF52" i="3"/>
  <c r="AG52" i="3"/>
  <c r="AH52" i="3"/>
  <c r="AI52" i="3"/>
  <c r="AJ52" i="3"/>
  <c r="AK52" i="3"/>
  <c r="AL52" i="3"/>
  <c r="AE53" i="3"/>
  <c r="AF53" i="3"/>
  <c r="AG53" i="3"/>
  <c r="AH53" i="3"/>
  <c r="AI53" i="3"/>
  <c r="AJ53" i="3"/>
  <c r="AK53" i="3"/>
  <c r="AL53" i="3"/>
  <c r="AE54" i="3"/>
  <c r="AF54" i="3"/>
  <c r="AG54" i="3"/>
  <c r="AH54" i="3"/>
  <c r="AI54" i="3"/>
  <c r="AJ54" i="3"/>
  <c r="AK54" i="3"/>
  <c r="AL54" i="3"/>
  <c r="AE55" i="3"/>
  <c r="AF55" i="3"/>
  <c r="AG55" i="3"/>
  <c r="AH55" i="3"/>
  <c r="AI55" i="3"/>
  <c r="AJ55" i="3"/>
  <c r="AK55" i="3"/>
  <c r="AL55" i="3"/>
  <c r="AE56" i="3"/>
  <c r="AF56" i="3"/>
  <c r="AG56" i="3"/>
  <c r="AH56" i="3"/>
  <c r="AI56" i="3"/>
  <c r="AJ56" i="3"/>
  <c r="AK56" i="3"/>
  <c r="AL56" i="3"/>
  <c r="AE57" i="3"/>
  <c r="AF57" i="3"/>
  <c r="AG57" i="3"/>
  <c r="AH57" i="3"/>
  <c r="AI57" i="3"/>
  <c r="AJ57" i="3"/>
  <c r="AK57" i="3"/>
  <c r="AL57" i="3"/>
  <c r="AE58" i="3"/>
  <c r="AF58" i="3"/>
  <c r="AG58" i="3"/>
  <c r="AH58" i="3"/>
  <c r="AI58" i="3"/>
  <c r="AJ58" i="3"/>
  <c r="AK58" i="3"/>
  <c r="AL58" i="3"/>
  <c r="AE59" i="3"/>
  <c r="AF59" i="3"/>
  <c r="AG59" i="3"/>
  <c r="AH59" i="3"/>
  <c r="AI59" i="3"/>
  <c r="AJ59" i="3"/>
  <c r="AK59" i="3"/>
  <c r="AL59" i="3"/>
  <c r="AE60" i="3"/>
  <c r="AF60" i="3"/>
  <c r="AG60" i="3"/>
  <c r="AH60" i="3"/>
  <c r="AI60" i="3"/>
  <c r="AJ60" i="3"/>
  <c r="AK60" i="3"/>
  <c r="AL60" i="3"/>
  <c r="AE61" i="3"/>
  <c r="AF61" i="3"/>
  <c r="AG61" i="3"/>
  <c r="AH61" i="3"/>
  <c r="AI61" i="3"/>
  <c r="AJ61" i="3"/>
  <c r="AK61" i="3"/>
  <c r="AL61" i="3"/>
  <c r="AE30" i="3"/>
  <c r="AF30" i="3"/>
  <c r="AG30" i="3"/>
  <c r="AH30" i="3"/>
  <c r="AI30" i="3"/>
  <c r="AJ30" i="3"/>
  <c r="AK30" i="3"/>
  <c r="AL30" i="3"/>
  <c r="AE31" i="3"/>
  <c r="AF31" i="3"/>
  <c r="AG31" i="3"/>
  <c r="AH31" i="3"/>
  <c r="AI31" i="3"/>
  <c r="AJ31" i="3"/>
  <c r="AK31" i="3"/>
  <c r="AL31" i="3"/>
  <c r="AE32" i="3"/>
  <c r="AF32" i="3"/>
  <c r="AG32" i="3"/>
  <c r="AH32" i="3"/>
  <c r="AI32" i="3"/>
  <c r="AJ32" i="3"/>
  <c r="AK32" i="3"/>
  <c r="AL32" i="3"/>
  <c r="AE33" i="3"/>
  <c r="AF33" i="3"/>
  <c r="AG33" i="3"/>
  <c r="AH33" i="3"/>
  <c r="AI33" i="3"/>
  <c r="AJ33" i="3"/>
  <c r="AK33" i="3"/>
  <c r="AL33" i="3"/>
  <c r="AE34" i="3"/>
  <c r="AF34" i="3"/>
  <c r="AG34" i="3"/>
  <c r="AH34" i="3"/>
  <c r="AI34" i="3"/>
  <c r="AJ34" i="3"/>
  <c r="AK34" i="3"/>
  <c r="AL34" i="3"/>
  <c r="AE35" i="3"/>
  <c r="AF35" i="3"/>
  <c r="AG35" i="3"/>
  <c r="AH35" i="3"/>
  <c r="AI35" i="3"/>
  <c r="AJ35" i="3"/>
  <c r="AK35" i="3"/>
  <c r="AL35" i="3"/>
  <c r="AE36" i="3"/>
  <c r="AF36" i="3"/>
  <c r="AG36" i="3"/>
  <c r="AH36" i="3"/>
  <c r="AI36" i="3"/>
  <c r="AJ36" i="3"/>
  <c r="AK36" i="3"/>
  <c r="AL36" i="3"/>
  <c r="AE37" i="3"/>
  <c r="AF37" i="3"/>
  <c r="AG37" i="3"/>
  <c r="AH37" i="3"/>
  <c r="AI37" i="3"/>
  <c r="AJ37" i="3"/>
  <c r="AK37" i="3"/>
  <c r="AL37" i="3"/>
  <c r="AE38" i="3"/>
  <c r="AF38" i="3"/>
  <c r="AG38" i="3"/>
  <c r="AH38" i="3"/>
  <c r="AI38" i="3"/>
  <c r="AJ38" i="3"/>
  <c r="AK38" i="3"/>
  <c r="AL38" i="3"/>
  <c r="AE39" i="3"/>
  <c r="AF39" i="3"/>
  <c r="AG39" i="3"/>
  <c r="AH39" i="3"/>
  <c r="AI39" i="3"/>
  <c r="AJ39" i="3"/>
  <c r="AK39" i="3"/>
  <c r="AL39" i="3"/>
  <c r="AE40" i="3"/>
  <c r="AF40" i="3"/>
  <c r="AG40" i="3"/>
  <c r="AH40" i="3"/>
  <c r="AI40" i="3"/>
  <c r="AJ40" i="3"/>
  <c r="AK40" i="3"/>
  <c r="AL40" i="3"/>
  <c r="AE41" i="3"/>
  <c r="AF41" i="3"/>
  <c r="AG41" i="3"/>
  <c r="AH41" i="3"/>
  <c r="AI41" i="3"/>
  <c r="AJ41" i="3"/>
  <c r="AK41" i="3"/>
  <c r="AL41" i="3"/>
  <c r="AE42" i="3"/>
  <c r="AF42" i="3"/>
  <c r="AG42" i="3"/>
  <c r="AH42" i="3"/>
  <c r="AI42" i="3"/>
  <c r="AJ42" i="3"/>
  <c r="AK42" i="3"/>
  <c r="AL42" i="3"/>
  <c r="AE43" i="3"/>
  <c r="AG43" i="3"/>
  <c r="AH43" i="3"/>
  <c r="AI43" i="3"/>
  <c r="AJ43" i="3"/>
  <c r="AK43" i="3"/>
  <c r="AL43" i="3"/>
  <c r="AE44" i="3"/>
  <c r="AG44" i="3"/>
  <c r="AI44" i="3"/>
  <c r="AJ44" i="3"/>
  <c r="AK44" i="3"/>
  <c r="AL44" i="3"/>
  <c r="AE45" i="3"/>
  <c r="AG45" i="3"/>
  <c r="AI45" i="3"/>
  <c r="AK45" i="3"/>
  <c r="AL45" i="3"/>
  <c r="AN45" i="3" s="1"/>
  <c r="T21" i="3" s="1"/>
  <c r="AE46" i="3"/>
  <c r="AG46" i="3"/>
  <c r="AI46" i="3"/>
  <c r="AK46" i="3"/>
  <c r="AE29" i="3"/>
  <c r="AF29" i="3"/>
  <c r="AG29" i="3"/>
  <c r="AH29" i="3"/>
  <c r="AI29" i="3"/>
  <c r="AJ29" i="3"/>
  <c r="AK29" i="3"/>
  <c r="AL29" i="3"/>
  <c r="C43" i="3"/>
  <c r="E43" i="3"/>
  <c r="G43" i="3"/>
  <c r="I43" i="3"/>
  <c r="K43" i="3"/>
  <c r="M43" i="3"/>
  <c r="O43" i="3"/>
  <c r="Q43" i="3"/>
  <c r="S43" i="3"/>
  <c r="U43" i="3"/>
  <c r="W43" i="3"/>
  <c r="Y43" i="3"/>
  <c r="AA43" i="3"/>
  <c r="AC43" i="3"/>
  <c r="C44" i="3"/>
  <c r="E44" i="3"/>
  <c r="G44" i="3"/>
  <c r="I44" i="3"/>
  <c r="K44" i="3"/>
  <c r="M44" i="3"/>
  <c r="O44" i="3"/>
  <c r="Q44" i="3"/>
  <c r="S44" i="3"/>
  <c r="U44" i="3"/>
  <c r="W44" i="3"/>
  <c r="Y44" i="3"/>
  <c r="AA44" i="3"/>
  <c r="AC44" i="3"/>
  <c r="C45" i="3"/>
  <c r="E45" i="3"/>
  <c r="G45" i="3"/>
  <c r="I45" i="3"/>
  <c r="K45" i="3"/>
  <c r="M45" i="3"/>
  <c r="O45" i="3"/>
  <c r="Q45" i="3"/>
  <c r="S45" i="3"/>
  <c r="U45" i="3"/>
  <c r="W45" i="3"/>
  <c r="Y45" i="3"/>
  <c r="AA45" i="3"/>
  <c r="AC45" i="3"/>
  <c r="C46" i="3"/>
  <c r="E46" i="3"/>
  <c r="G46" i="3"/>
  <c r="I46" i="3"/>
  <c r="K46" i="3"/>
  <c r="M46" i="3"/>
  <c r="O46" i="3"/>
  <c r="Q46" i="3"/>
  <c r="S46" i="3"/>
  <c r="U46" i="3"/>
  <c r="W46" i="3"/>
  <c r="Y46" i="3"/>
  <c r="AA46" i="3"/>
  <c r="AC46" i="3"/>
  <c r="C63" i="3"/>
  <c r="E63" i="3"/>
  <c r="G63" i="3"/>
  <c r="I63" i="3"/>
  <c r="K63" i="3"/>
  <c r="M63" i="3"/>
  <c r="O63" i="3"/>
  <c r="Q63" i="3"/>
  <c r="S63" i="3"/>
  <c r="U63" i="3"/>
  <c r="W63" i="3"/>
  <c r="Y63" i="3"/>
  <c r="AA63" i="3"/>
  <c r="AC63" i="3"/>
  <c r="C64" i="3"/>
  <c r="E64" i="3"/>
  <c r="G64" i="3"/>
  <c r="I64" i="3"/>
  <c r="K64" i="3"/>
  <c r="M64" i="3"/>
  <c r="O64" i="3"/>
  <c r="Q64" i="3"/>
  <c r="S64" i="3"/>
  <c r="U64" i="3"/>
  <c r="W64" i="3"/>
  <c r="Y64" i="3"/>
  <c r="AA64" i="3"/>
  <c r="AC64" i="3"/>
  <c r="C65" i="3"/>
  <c r="E65" i="3"/>
  <c r="G65" i="3"/>
  <c r="I65" i="3"/>
  <c r="K65" i="3"/>
  <c r="M65" i="3"/>
  <c r="O65" i="3"/>
  <c r="Q65" i="3"/>
  <c r="S65" i="3"/>
  <c r="U65" i="3"/>
  <c r="W65" i="3"/>
  <c r="Y65" i="3"/>
  <c r="AA65" i="3"/>
  <c r="AC65" i="3"/>
  <c r="C66" i="3"/>
  <c r="E66" i="3"/>
  <c r="G66" i="3"/>
  <c r="I66" i="3"/>
  <c r="K66" i="3"/>
  <c r="M66" i="3"/>
  <c r="O66" i="3"/>
  <c r="Q66" i="3"/>
  <c r="S66" i="3"/>
  <c r="U66" i="3"/>
  <c r="W66" i="3"/>
  <c r="Y66" i="3"/>
  <c r="AA66" i="3"/>
  <c r="AC66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G20" i="3" l="1"/>
  <c r="H22" i="3"/>
  <c r="G19" i="3"/>
  <c r="H21" i="3"/>
  <c r="H19" i="3"/>
  <c r="H20" i="3"/>
  <c r="AN43" i="3"/>
  <c r="T19" i="3" s="1"/>
  <c r="AN42" i="3"/>
  <c r="AG67" i="3"/>
  <c r="AM64" i="3" s="1"/>
  <c r="S20" i="3" s="1"/>
  <c r="AK67" i="3"/>
  <c r="AM66" i="3" s="1"/>
  <c r="S22" i="3" s="1"/>
  <c r="AN44" i="3"/>
  <c r="T20" i="3" s="1"/>
  <c r="AK88" i="3"/>
  <c r="AJ88" i="3"/>
  <c r="AG88" i="3"/>
  <c r="AF88" i="3"/>
  <c r="AF109" i="3"/>
  <c r="AI67" i="3"/>
  <c r="AM65" i="3" s="1"/>
  <c r="S21" i="3" s="1"/>
  <c r="AE67" i="3"/>
  <c r="AM63" i="3" s="1"/>
  <c r="S19" i="3" s="1"/>
  <c r="AI88" i="3"/>
  <c r="AE88" i="3"/>
  <c r="AI109" i="3"/>
  <c r="AL67" i="3"/>
  <c r="AN66" i="3" s="1"/>
  <c r="U22" i="3" s="1"/>
  <c r="AH67" i="3"/>
  <c r="AN64" i="3" s="1"/>
  <c r="U20" i="3" s="1"/>
  <c r="AJ67" i="3"/>
  <c r="AN65" i="3" s="1"/>
  <c r="U21" i="3" s="1"/>
  <c r="AF67" i="3"/>
  <c r="AN63" i="3" s="1"/>
  <c r="U19" i="3" s="1"/>
  <c r="AL88" i="3"/>
  <c r="AH88" i="3"/>
  <c r="AL109" i="3"/>
  <c r="AH109" i="3"/>
  <c r="AJ109" i="3"/>
  <c r="AK109" i="3"/>
  <c r="AG109" i="3"/>
  <c r="AM87" i="3"/>
  <c r="AM86" i="3"/>
  <c r="AM85" i="3"/>
  <c r="AM84" i="3"/>
  <c r="AM108" i="3"/>
  <c r="AM107" i="3"/>
  <c r="AM106" i="3"/>
  <c r="AM46" i="3"/>
  <c r="R22" i="3" s="1"/>
  <c r="AM45" i="3"/>
  <c r="R21" i="3" s="1"/>
  <c r="AM44" i="3"/>
  <c r="R20" i="3" s="1"/>
  <c r="AM43" i="3"/>
  <c r="R19" i="3" s="1"/>
  <c r="AM70" i="3"/>
  <c r="AE109" i="3"/>
  <c r="AM105" i="3"/>
  <c r="B2" i="3"/>
  <c r="D22" i="3" l="1"/>
  <c r="D20" i="3"/>
  <c r="D21" i="3"/>
  <c r="AP87" i="3"/>
  <c r="J22" i="3" s="1"/>
  <c r="AP85" i="3"/>
  <c r="J20" i="3" s="1"/>
  <c r="AP105" i="3"/>
  <c r="K19" i="3" s="1"/>
  <c r="AP84" i="3"/>
  <c r="J19" i="3" s="1"/>
  <c r="AP106" i="3"/>
  <c r="K20" i="3" s="1"/>
  <c r="D19" i="3"/>
  <c r="AP107" i="3"/>
  <c r="K21" i="3" s="1"/>
  <c r="AP86" i="3"/>
  <c r="J21" i="3" s="1"/>
  <c r="AP108" i="3"/>
  <c r="K22" i="3" s="1"/>
  <c r="O18" i="3"/>
  <c r="G18" i="3" s="1"/>
  <c r="O17" i="3"/>
  <c r="G17" i="3" s="1"/>
  <c r="Q17" i="3"/>
  <c r="O16" i="3"/>
  <c r="G16" i="3" s="1"/>
  <c r="Q16" i="3"/>
  <c r="O15" i="3"/>
  <c r="G15" i="3" s="1"/>
  <c r="Q15" i="3"/>
  <c r="O14" i="3"/>
  <c r="G14" i="3" s="1"/>
  <c r="Q14" i="3"/>
  <c r="O13" i="3"/>
  <c r="G13" i="3" s="1"/>
  <c r="Q13" i="3"/>
  <c r="O12" i="3"/>
  <c r="G12" i="3" s="1"/>
  <c r="Q12" i="3"/>
  <c r="O11" i="3"/>
  <c r="G11" i="3" s="1"/>
  <c r="Q11" i="3"/>
  <c r="O10" i="3"/>
  <c r="G10" i="3" s="1"/>
  <c r="Q10" i="3"/>
  <c r="O9" i="3"/>
  <c r="G9" i="3" s="1"/>
  <c r="Q9" i="3"/>
  <c r="O8" i="3"/>
  <c r="G8" i="3" s="1"/>
  <c r="Q8" i="3"/>
  <c r="O7" i="3"/>
  <c r="G7" i="3" s="1"/>
  <c r="Q7" i="3"/>
  <c r="O6" i="3"/>
  <c r="G6" i="3" s="1"/>
  <c r="Q6" i="3"/>
  <c r="O5" i="3"/>
  <c r="G5" i="3" s="1"/>
  <c r="Q5" i="3"/>
  <c r="E22" i="3" l="1"/>
  <c r="I22" i="3" s="1"/>
  <c r="E19" i="3"/>
  <c r="I19" i="3" s="1"/>
  <c r="C22" i="3"/>
  <c r="C21" i="3"/>
  <c r="C20" i="3"/>
  <c r="E20" i="3"/>
  <c r="I20" i="3" s="1"/>
  <c r="E21" i="3"/>
  <c r="I21" i="3" s="1"/>
  <c r="C19" i="3"/>
  <c r="H13" i="3"/>
  <c r="H6" i="3"/>
  <c r="H7" i="3"/>
  <c r="H15" i="3"/>
  <c r="H17" i="3"/>
  <c r="H11" i="3"/>
  <c r="H9" i="3"/>
  <c r="H10" i="3"/>
  <c r="H14" i="3"/>
  <c r="H18" i="3"/>
  <c r="H8" i="3"/>
  <c r="H16" i="3"/>
  <c r="H5" i="3"/>
  <c r="H12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D91" i="3"/>
  <c r="AC91" i="3"/>
  <c r="AC109" i="3" s="1"/>
  <c r="AB91" i="3"/>
  <c r="AA91" i="3"/>
  <c r="Z91" i="3"/>
  <c r="Y91" i="3"/>
  <c r="Y109" i="3" s="1"/>
  <c r="X91" i="3"/>
  <c r="W91" i="3"/>
  <c r="V91" i="3"/>
  <c r="V109" i="3" s="1"/>
  <c r="U91" i="3"/>
  <c r="T91" i="3"/>
  <c r="S91" i="3"/>
  <c r="R91" i="3"/>
  <c r="Q91" i="3"/>
  <c r="P91" i="3"/>
  <c r="P109" i="3" s="1"/>
  <c r="O91" i="3"/>
  <c r="O109" i="3" s="1"/>
  <c r="N91" i="3"/>
  <c r="N109" i="3" s="1"/>
  <c r="M91" i="3"/>
  <c r="M109" i="3" s="1"/>
  <c r="L91" i="3"/>
  <c r="K91" i="3"/>
  <c r="J91" i="3"/>
  <c r="I91" i="3"/>
  <c r="I109" i="3" s="1"/>
  <c r="H91" i="3"/>
  <c r="H109" i="3" s="1"/>
  <c r="G91" i="3"/>
  <c r="G109" i="3" s="1"/>
  <c r="F91" i="3"/>
  <c r="F109" i="3" s="1"/>
  <c r="E91" i="3"/>
  <c r="E109" i="3" s="1"/>
  <c r="D91" i="3"/>
  <c r="C91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D71" i="3"/>
  <c r="AC71" i="3"/>
  <c r="AC88" i="3" s="1"/>
  <c r="AB71" i="3"/>
  <c r="AA71" i="3"/>
  <c r="Z71" i="3"/>
  <c r="Y71" i="3"/>
  <c r="X71" i="3"/>
  <c r="X88" i="3" s="1"/>
  <c r="W71" i="3"/>
  <c r="V71" i="3"/>
  <c r="U71" i="3"/>
  <c r="U88" i="3" s="1"/>
  <c r="T71" i="3"/>
  <c r="T88" i="3" s="1"/>
  <c r="S71" i="3"/>
  <c r="R71" i="3"/>
  <c r="Q71" i="3"/>
  <c r="P71" i="3"/>
  <c r="O71" i="3"/>
  <c r="N71" i="3"/>
  <c r="N88" i="3" s="1"/>
  <c r="M71" i="3"/>
  <c r="M88" i="3" s="1"/>
  <c r="L71" i="3"/>
  <c r="L88" i="3" s="1"/>
  <c r="K71" i="3"/>
  <c r="J71" i="3"/>
  <c r="J88" i="3" s="1"/>
  <c r="I71" i="3"/>
  <c r="I88" i="3" s="1"/>
  <c r="H71" i="3"/>
  <c r="H88" i="3" s="1"/>
  <c r="G71" i="3"/>
  <c r="G88" i="3" s="1"/>
  <c r="F71" i="3"/>
  <c r="F88" i="3" s="1"/>
  <c r="E71" i="3"/>
  <c r="E88" i="3" s="1"/>
  <c r="D71" i="3"/>
  <c r="D88" i="3" s="1"/>
  <c r="C71" i="3"/>
  <c r="AC62" i="3"/>
  <c r="AA62" i="3"/>
  <c r="Y62" i="3"/>
  <c r="W62" i="3"/>
  <c r="U62" i="3"/>
  <c r="S62" i="3"/>
  <c r="Q62" i="3"/>
  <c r="O62" i="3"/>
  <c r="M62" i="3"/>
  <c r="K62" i="3"/>
  <c r="I62" i="3"/>
  <c r="G62" i="3"/>
  <c r="E62" i="3"/>
  <c r="C62" i="3"/>
  <c r="AD61" i="3"/>
  <c r="AC61" i="3"/>
  <c r="AA61" i="3"/>
  <c r="Y61" i="3"/>
  <c r="W61" i="3"/>
  <c r="U61" i="3"/>
  <c r="S61" i="3"/>
  <c r="Q61" i="3"/>
  <c r="O61" i="3"/>
  <c r="M61" i="3"/>
  <c r="K61" i="3"/>
  <c r="I61" i="3"/>
  <c r="G61" i="3"/>
  <c r="E61" i="3"/>
  <c r="C61" i="3"/>
  <c r="AD60" i="3"/>
  <c r="AC60" i="3"/>
  <c r="AB60" i="3"/>
  <c r="AA60" i="3"/>
  <c r="Y60" i="3"/>
  <c r="W60" i="3"/>
  <c r="U60" i="3"/>
  <c r="S60" i="3"/>
  <c r="Q60" i="3"/>
  <c r="O60" i="3"/>
  <c r="M60" i="3"/>
  <c r="K60" i="3"/>
  <c r="I60" i="3"/>
  <c r="G60" i="3"/>
  <c r="E60" i="3"/>
  <c r="C60" i="3"/>
  <c r="AD59" i="3"/>
  <c r="AC59" i="3"/>
  <c r="AB59" i="3"/>
  <c r="AA59" i="3"/>
  <c r="Z59" i="3"/>
  <c r="Y59" i="3"/>
  <c r="W59" i="3"/>
  <c r="U59" i="3"/>
  <c r="S59" i="3"/>
  <c r="Q59" i="3"/>
  <c r="O59" i="3"/>
  <c r="M59" i="3"/>
  <c r="K59" i="3"/>
  <c r="I59" i="3"/>
  <c r="G59" i="3"/>
  <c r="E59" i="3"/>
  <c r="C59" i="3"/>
  <c r="AD58" i="3"/>
  <c r="AC58" i="3"/>
  <c r="AB58" i="3"/>
  <c r="AA58" i="3"/>
  <c r="Z58" i="3"/>
  <c r="Y58" i="3"/>
  <c r="X58" i="3"/>
  <c r="W58" i="3"/>
  <c r="U58" i="3"/>
  <c r="S58" i="3"/>
  <c r="Q58" i="3"/>
  <c r="O58" i="3"/>
  <c r="M58" i="3"/>
  <c r="K58" i="3"/>
  <c r="I58" i="3"/>
  <c r="G58" i="3"/>
  <c r="E58" i="3"/>
  <c r="C58" i="3"/>
  <c r="AD57" i="3"/>
  <c r="AC57" i="3"/>
  <c r="AB57" i="3"/>
  <c r="AA57" i="3"/>
  <c r="Z57" i="3"/>
  <c r="Y57" i="3"/>
  <c r="X57" i="3"/>
  <c r="W57" i="3"/>
  <c r="V57" i="3"/>
  <c r="U57" i="3"/>
  <c r="S57" i="3"/>
  <c r="Q57" i="3"/>
  <c r="O57" i="3"/>
  <c r="M57" i="3"/>
  <c r="K57" i="3"/>
  <c r="I57" i="3"/>
  <c r="G57" i="3"/>
  <c r="E57" i="3"/>
  <c r="C57" i="3"/>
  <c r="AD56" i="3"/>
  <c r="AC56" i="3"/>
  <c r="AB56" i="3"/>
  <c r="AA56" i="3"/>
  <c r="Z56" i="3"/>
  <c r="Y56" i="3"/>
  <c r="X56" i="3"/>
  <c r="W56" i="3"/>
  <c r="V56" i="3"/>
  <c r="U56" i="3"/>
  <c r="T56" i="3"/>
  <c r="S56" i="3"/>
  <c r="Q56" i="3"/>
  <c r="O56" i="3"/>
  <c r="M56" i="3"/>
  <c r="K56" i="3"/>
  <c r="I56" i="3"/>
  <c r="G56" i="3"/>
  <c r="E56" i="3"/>
  <c r="C56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O55" i="3"/>
  <c r="M55" i="3"/>
  <c r="K55" i="3"/>
  <c r="I55" i="3"/>
  <c r="G55" i="3"/>
  <c r="E55" i="3"/>
  <c r="C55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K54" i="3"/>
  <c r="I54" i="3"/>
  <c r="G54" i="3"/>
  <c r="E54" i="3"/>
  <c r="C54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K53" i="3"/>
  <c r="I53" i="3"/>
  <c r="G53" i="3"/>
  <c r="E53" i="3"/>
  <c r="C53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I52" i="3"/>
  <c r="G52" i="3"/>
  <c r="E52" i="3"/>
  <c r="C52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G51" i="3"/>
  <c r="E51" i="3"/>
  <c r="C51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E50" i="3"/>
  <c r="C50" i="3"/>
  <c r="AN49" i="3"/>
  <c r="U5" i="3" s="1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F67" i="3" s="1"/>
  <c r="E49" i="3"/>
  <c r="C49" i="3"/>
  <c r="T18" i="3"/>
  <c r="AC42" i="3"/>
  <c r="AA42" i="3"/>
  <c r="Y42" i="3"/>
  <c r="W42" i="3"/>
  <c r="U42" i="3"/>
  <c r="S42" i="3"/>
  <c r="Q42" i="3"/>
  <c r="O42" i="3"/>
  <c r="M42" i="3"/>
  <c r="K42" i="3"/>
  <c r="I42" i="3"/>
  <c r="G42" i="3"/>
  <c r="E42" i="3"/>
  <c r="C42" i="3"/>
  <c r="AD41" i="3"/>
  <c r="AN41" i="3" s="1"/>
  <c r="AC41" i="3"/>
  <c r="AA41" i="3"/>
  <c r="Y41" i="3"/>
  <c r="W41" i="3"/>
  <c r="U41" i="3"/>
  <c r="S41" i="3"/>
  <c r="Q41" i="3"/>
  <c r="O41" i="3"/>
  <c r="M41" i="3"/>
  <c r="K41" i="3"/>
  <c r="I41" i="3"/>
  <c r="G41" i="3"/>
  <c r="E41" i="3"/>
  <c r="C41" i="3"/>
  <c r="AD40" i="3"/>
  <c r="AC40" i="3"/>
  <c r="AB40" i="3"/>
  <c r="AA40" i="3"/>
  <c r="Y40" i="3"/>
  <c r="W40" i="3"/>
  <c r="U40" i="3"/>
  <c r="S40" i="3"/>
  <c r="Q40" i="3"/>
  <c r="O40" i="3"/>
  <c r="M40" i="3"/>
  <c r="K40" i="3"/>
  <c r="I40" i="3"/>
  <c r="G40" i="3"/>
  <c r="E40" i="3"/>
  <c r="C40" i="3"/>
  <c r="AD39" i="3"/>
  <c r="AC39" i="3"/>
  <c r="AB39" i="3"/>
  <c r="AA39" i="3"/>
  <c r="Z39" i="3"/>
  <c r="Y39" i="3"/>
  <c r="W39" i="3"/>
  <c r="U39" i="3"/>
  <c r="S39" i="3"/>
  <c r="Q39" i="3"/>
  <c r="O39" i="3"/>
  <c r="M39" i="3"/>
  <c r="K39" i="3"/>
  <c r="I39" i="3"/>
  <c r="G39" i="3"/>
  <c r="E39" i="3"/>
  <c r="C39" i="3"/>
  <c r="AD38" i="3"/>
  <c r="AC38" i="3"/>
  <c r="AB38" i="3"/>
  <c r="AA38" i="3"/>
  <c r="Z38" i="3"/>
  <c r="Y38" i="3"/>
  <c r="X38" i="3"/>
  <c r="W38" i="3"/>
  <c r="U38" i="3"/>
  <c r="S38" i="3"/>
  <c r="Q38" i="3"/>
  <c r="O38" i="3"/>
  <c r="M38" i="3"/>
  <c r="K38" i="3"/>
  <c r="I38" i="3"/>
  <c r="G38" i="3"/>
  <c r="E38" i="3"/>
  <c r="C38" i="3"/>
  <c r="AD37" i="3"/>
  <c r="AC37" i="3"/>
  <c r="AB37" i="3"/>
  <c r="AA37" i="3"/>
  <c r="Z37" i="3"/>
  <c r="Y37" i="3"/>
  <c r="X37" i="3"/>
  <c r="W37" i="3"/>
  <c r="V37" i="3"/>
  <c r="U37" i="3"/>
  <c r="S37" i="3"/>
  <c r="Q37" i="3"/>
  <c r="O37" i="3"/>
  <c r="M37" i="3"/>
  <c r="K37" i="3"/>
  <c r="I37" i="3"/>
  <c r="G37" i="3"/>
  <c r="E37" i="3"/>
  <c r="C37" i="3"/>
  <c r="AD36" i="3"/>
  <c r="AC36" i="3"/>
  <c r="AB36" i="3"/>
  <c r="AA36" i="3"/>
  <c r="Z36" i="3"/>
  <c r="Y36" i="3"/>
  <c r="X36" i="3"/>
  <c r="W36" i="3"/>
  <c r="V36" i="3"/>
  <c r="U36" i="3"/>
  <c r="T36" i="3"/>
  <c r="S36" i="3"/>
  <c r="Q36" i="3"/>
  <c r="O36" i="3"/>
  <c r="M36" i="3"/>
  <c r="K36" i="3"/>
  <c r="I36" i="3"/>
  <c r="G36" i="3"/>
  <c r="E36" i="3"/>
  <c r="C36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O35" i="3"/>
  <c r="M35" i="3"/>
  <c r="K35" i="3"/>
  <c r="I35" i="3"/>
  <c r="G35" i="3"/>
  <c r="E35" i="3"/>
  <c r="C35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M34" i="3"/>
  <c r="K34" i="3"/>
  <c r="I34" i="3"/>
  <c r="G34" i="3"/>
  <c r="E34" i="3"/>
  <c r="C34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K33" i="3"/>
  <c r="I33" i="3"/>
  <c r="G33" i="3"/>
  <c r="E33" i="3"/>
  <c r="C33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I32" i="3"/>
  <c r="G32" i="3"/>
  <c r="E32" i="3"/>
  <c r="C32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G31" i="3"/>
  <c r="E31" i="3"/>
  <c r="C31" i="3"/>
  <c r="AD30" i="3"/>
  <c r="G22" i="3" s="1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E30" i="3"/>
  <c r="C30" i="3"/>
  <c r="AD29" i="3"/>
  <c r="G21" i="3" s="1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C29" i="3"/>
  <c r="AC5" i="2"/>
  <c r="AA5" i="2"/>
  <c r="Y5" i="2"/>
  <c r="W5" i="2"/>
  <c r="U5" i="2"/>
  <c r="S5" i="2"/>
  <c r="Q5" i="2"/>
  <c r="O5" i="2"/>
  <c r="M5" i="2"/>
  <c r="K5" i="2"/>
  <c r="I5" i="2"/>
  <c r="G5" i="2"/>
  <c r="E5" i="2"/>
  <c r="C5" i="2"/>
  <c r="AB88" i="3" l="1"/>
  <c r="D109" i="3"/>
  <c r="S109" i="3"/>
  <c r="AA88" i="3"/>
  <c r="Q109" i="3"/>
  <c r="Q88" i="3"/>
  <c r="P88" i="3"/>
  <c r="J109" i="3"/>
  <c r="K109" i="3"/>
  <c r="L109" i="3"/>
  <c r="AB109" i="3"/>
  <c r="W88" i="3"/>
  <c r="Z109" i="3"/>
  <c r="R109" i="3"/>
  <c r="AD109" i="3"/>
  <c r="S88" i="3"/>
  <c r="X109" i="3"/>
  <c r="AA109" i="3"/>
  <c r="W109" i="3"/>
  <c r="T109" i="3"/>
  <c r="U109" i="3"/>
  <c r="Z88" i="3"/>
  <c r="C67" i="3"/>
  <c r="AM49" i="3" s="1"/>
  <c r="S5" i="3" s="1"/>
  <c r="H67" i="3"/>
  <c r="AN51" i="3" s="1"/>
  <c r="U7" i="3" s="1"/>
  <c r="L67" i="3"/>
  <c r="AN53" i="3" s="1"/>
  <c r="U9" i="3" s="1"/>
  <c r="P67" i="3"/>
  <c r="AN55" i="3" s="1"/>
  <c r="U11" i="3" s="1"/>
  <c r="AD88" i="3"/>
  <c r="AB67" i="3"/>
  <c r="AN61" i="3" s="1"/>
  <c r="U17" i="3" s="1"/>
  <c r="AN39" i="3"/>
  <c r="Y88" i="3"/>
  <c r="AN33" i="3"/>
  <c r="T9" i="3" s="1"/>
  <c r="X67" i="3"/>
  <c r="AN59" i="3" s="1"/>
  <c r="U15" i="3" s="1"/>
  <c r="AM37" i="3"/>
  <c r="R13" i="3" s="1"/>
  <c r="AM36" i="3"/>
  <c r="R12" i="3" s="1"/>
  <c r="AN36" i="3"/>
  <c r="T12" i="3" s="1"/>
  <c r="V88" i="3"/>
  <c r="T67" i="3"/>
  <c r="AN57" i="3" s="1"/>
  <c r="U13" i="3" s="1"/>
  <c r="AN31" i="3"/>
  <c r="R88" i="3"/>
  <c r="AN34" i="3"/>
  <c r="O88" i="3"/>
  <c r="K88" i="3"/>
  <c r="AM29" i="3"/>
  <c r="R5" i="3" s="1"/>
  <c r="AM34" i="3"/>
  <c r="R10" i="3" s="1"/>
  <c r="E67" i="3"/>
  <c r="AM50" i="3" s="1"/>
  <c r="S6" i="3" s="1"/>
  <c r="M67" i="3"/>
  <c r="AM54" i="3" s="1"/>
  <c r="S10" i="3" s="1"/>
  <c r="U67" i="3"/>
  <c r="AM58" i="3" s="1"/>
  <c r="S14" i="3" s="1"/>
  <c r="AC67" i="3"/>
  <c r="AM62" i="3" s="1"/>
  <c r="S18" i="3" s="1"/>
  <c r="AM71" i="3"/>
  <c r="AP71" i="3" s="1"/>
  <c r="J6" i="3" s="1"/>
  <c r="C88" i="3"/>
  <c r="AP70" i="3" s="1"/>
  <c r="J5" i="3" s="1"/>
  <c r="AM73" i="3"/>
  <c r="AP73" i="3" s="1"/>
  <c r="J8" i="3" s="1"/>
  <c r="AM75" i="3"/>
  <c r="AM77" i="3"/>
  <c r="AM79" i="3"/>
  <c r="AM80" i="3"/>
  <c r="AM81" i="3"/>
  <c r="AM82" i="3"/>
  <c r="AM83" i="3"/>
  <c r="AM91" i="3"/>
  <c r="C109" i="3"/>
  <c r="AM92" i="3"/>
  <c r="AM93" i="3"/>
  <c r="AP93" i="3" s="1"/>
  <c r="K7" i="3" s="1"/>
  <c r="AM95" i="3"/>
  <c r="AM97" i="3"/>
  <c r="AP97" i="3" s="1"/>
  <c r="K11" i="3" s="1"/>
  <c r="AM98" i="3"/>
  <c r="AM103" i="3"/>
  <c r="AM32" i="3"/>
  <c r="R8" i="3" s="1"/>
  <c r="AM30" i="3"/>
  <c r="R6" i="3" s="1"/>
  <c r="AN32" i="3"/>
  <c r="AM35" i="3"/>
  <c r="R11" i="3" s="1"/>
  <c r="AN35" i="3"/>
  <c r="AM38" i="3"/>
  <c r="R14" i="3" s="1"/>
  <c r="AN40" i="3"/>
  <c r="G67" i="3"/>
  <c r="AM51" i="3" s="1"/>
  <c r="S7" i="3" s="1"/>
  <c r="K67" i="3"/>
  <c r="AM53" i="3" s="1"/>
  <c r="S9" i="3" s="1"/>
  <c r="O67" i="3"/>
  <c r="AM55" i="3" s="1"/>
  <c r="S11" i="3" s="1"/>
  <c r="S67" i="3"/>
  <c r="AM57" i="3" s="1"/>
  <c r="S13" i="3" s="1"/>
  <c r="W67" i="3"/>
  <c r="AM59" i="3" s="1"/>
  <c r="S15" i="3" s="1"/>
  <c r="AA67" i="3"/>
  <c r="AM61" i="3" s="1"/>
  <c r="S17" i="3" s="1"/>
  <c r="AM31" i="3"/>
  <c r="R7" i="3" s="1"/>
  <c r="AM39" i="3"/>
  <c r="R15" i="3" s="1"/>
  <c r="AM42" i="3"/>
  <c r="R18" i="3" s="1"/>
  <c r="I67" i="3"/>
  <c r="AM52" i="3" s="1"/>
  <c r="S8" i="3" s="1"/>
  <c r="Q67" i="3"/>
  <c r="AM56" i="3" s="1"/>
  <c r="S12" i="3" s="1"/>
  <c r="Y67" i="3"/>
  <c r="AM60" i="3" s="1"/>
  <c r="AM72" i="3"/>
  <c r="AP72" i="3" s="1"/>
  <c r="J7" i="3" s="1"/>
  <c r="AM74" i="3"/>
  <c r="AM76" i="3"/>
  <c r="AM78" i="3"/>
  <c r="AM94" i="3"/>
  <c r="AP94" i="3" s="1"/>
  <c r="K8" i="3" s="1"/>
  <c r="AM96" i="3"/>
  <c r="AP96" i="3" s="1"/>
  <c r="K10" i="3" s="1"/>
  <c r="AM99" i="3"/>
  <c r="AM100" i="3"/>
  <c r="AP100" i="3" s="1"/>
  <c r="K14" i="3" s="1"/>
  <c r="AM101" i="3"/>
  <c r="AM102" i="3"/>
  <c r="AM104" i="3"/>
  <c r="AN29" i="3"/>
  <c r="AN30" i="3"/>
  <c r="AM33" i="3"/>
  <c r="R9" i="3" s="1"/>
  <c r="AN37" i="3"/>
  <c r="AN38" i="3"/>
  <c r="AM40" i="3"/>
  <c r="R16" i="3" s="1"/>
  <c r="AM41" i="3"/>
  <c r="R17" i="3" s="1"/>
  <c r="J67" i="3"/>
  <c r="AN52" i="3" s="1"/>
  <c r="U8" i="3" s="1"/>
  <c r="N67" i="3"/>
  <c r="AN54" i="3" s="1"/>
  <c r="U10" i="3" s="1"/>
  <c r="R67" i="3"/>
  <c r="AN56" i="3" s="1"/>
  <c r="U12" i="3" s="1"/>
  <c r="V67" i="3"/>
  <c r="AN58" i="3" s="1"/>
  <c r="U14" i="3" s="1"/>
  <c r="Z67" i="3"/>
  <c r="AN60" i="3" s="1"/>
  <c r="U16" i="3" s="1"/>
  <c r="AD67" i="3"/>
  <c r="AN62" i="3" s="1"/>
  <c r="F22" i="3"/>
  <c r="F19" i="3"/>
  <c r="F20" i="3"/>
  <c r="F21" i="3"/>
  <c r="AN50" i="3"/>
  <c r="U6" i="3" s="1"/>
  <c r="T17" i="3"/>
  <c r="AP99" i="3" l="1"/>
  <c r="K13" i="3" s="1"/>
  <c r="AP82" i="3"/>
  <c r="J17" i="3" s="1"/>
  <c r="AP95" i="3"/>
  <c r="K9" i="3" s="1"/>
  <c r="AP103" i="3"/>
  <c r="K17" i="3" s="1"/>
  <c r="AP80" i="3"/>
  <c r="J15" i="3" s="1"/>
  <c r="AP102" i="3"/>
  <c r="K16" i="3" s="1"/>
  <c r="AP98" i="3"/>
  <c r="K12" i="3" s="1"/>
  <c r="AP78" i="3"/>
  <c r="J13" i="3" s="1"/>
  <c r="AP104" i="3"/>
  <c r="K18" i="3" s="1"/>
  <c r="AP101" i="3"/>
  <c r="K15" i="3" s="1"/>
  <c r="AP83" i="3"/>
  <c r="J18" i="3" s="1"/>
  <c r="AP76" i="3"/>
  <c r="J11" i="3" s="1"/>
  <c r="C11" i="3" s="1"/>
  <c r="AP81" i="3"/>
  <c r="J16" i="3" s="1"/>
  <c r="AP74" i="3"/>
  <c r="J9" i="3" s="1"/>
  <c r="AP79" i="3"/>
  <c r="J14" i="3" s="1"/>
  <c r="C14" i="3" s="1"/>
  <c r="AP75" i="3"/>
  <c r="J10" i="3" s="1"/>
  <c r="C10" i="3" s="1"/>
  <c r="AP77" i="3"/>
  <c r="J12" i="3" s="1"/>
  <c r="T15" i="3"/>
  <c r="T11" i="3"/>
  <c r="AP91" i="3"/>
  <c r="K5" i="3" s="1"/>
  <c r="C5" i="3" s="1"/>
  <c r="C8" i="3"/>
  <c r="T8" i="3"/>
  <c r="E8" i="3"/>
  <c r="T10" i="3"/>
  <c r="U18" i="3"/>
  <c r="T16" i="3"/>
  <c r="T13" i="3"/>
  <c r="T6" i="3"/>
  <c r="C7" i="3"/>
  <c r="D16" i="3"/>
  <c r="S16" i="3"/>
  <c r="T5" i="3"/>
  <c r="E7" i="3"/>
  <c r="T7" i="3"/>
  <c r="T14" i="3"/>
  <c r="D7" i="3"/>
  <c r="D6" i="3"/>
  <c r="D12" i="3"/>
  <c r="D5" i="3"/>
  <c r="D18" i="3"/>
  <c r="D10" i="3"/>
  <c r="D17" i="3"/>
  <c r="D15" i="3"/>
  <c r="D14" i="3"/>
  <c r="D13" i="3"/>
  <c r="D11" i="3"/>
  <c r="D9" i="3"/>
  <c r="D8" i="3"/>
  <c r="AP92" i="3"/>
  <c r="K6" i="3" s="1"/>
  <c r="C6" i="3" s="1"/>
  <c r="C17" i="3" l="1"/>
  <c r="C13" i="3"/>
  <c r="C9" i="3"/>
  <c r="C16" i="3"/>
  <c r="E17" i="3"/>
  <c r="C15" i="3"/>
  <c r="C12" i="3"/>
  <c r="E13" i="3"/>
  <c r="I13" i="3" s="1"/>
  <c r="E18" i="3"/>
  <c r="I18" i="3" s="1"/>
  <c r="E11" i="3"/>
  <c r="I11" i="3" s="1"/>
  <c r="E15" i="3"/>
  <c r="I15" i="3" s="1"/>
  <c r="E9" i="3"/>
  <c r="E16" i="3"/>
  <c r="C18" i="3"/>
  <c r="E14" i="3"/>
  <c r="I14" i="3" s="1"/>
  <c r="E10" i="3"/>
  <c r="I10" i="3" s="1"/>
  <c r="E12" i="3"/>
  <c r="I12" i="3" s="1"/>
  <c r="I7" i="3"/>
  <c r="E5" i="3"/>
  <c r="I5" i="3" s="1"/>
  <c r="I8" i="3"/>
  <c r="E6" i="3"/>
  <c r="F6" i="3" s="1"/>
  <c r="F7" i="3"/>
  <c r="F8" i="3"/>
  <c r="F17" i="3" l="1"/>
  <c r="F9" i="3"/>
  <c r="I17" i="3"/>
  <c r="F16" i="3"/>
  <c r="F11" i="3"/>
  <c r="F13" i="3"/>
  <c r="F18" i="3"/>
  <c r="I9" i="3"/>
  <c r="I16" i="3"/>
  <c r="F15" i="3"/>
  <c r="F14" i="3"/>
  <c r="F12" i="3"/>
  <c r="F10" i="3"/>
  <c r="F5" i="3"/>
  <c r="I6" i="3"/>
</calcChain>
</file>

<file path=xl/sharedStrings.xml><?xml version="1.0" encoding="utf-8"?>
<sst xmlns="http://schemas.openxmlformats.org/spreadsheetml/2006/main" count="655" uniqueCount="62">
  <si>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</si>
  <si>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</si>
  <si>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</si>
  <si>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</si>
  <si>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</si>
  <si>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</si>
  <si>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</si>
  <si>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</si>
  <si>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</si>
  <si>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</si>
  <si>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</si>
  <si>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</si>
  <si>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</si>
  <si>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</si>
  <si>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/</t>
  </si>
  <si>
    <t>球隊</t>
  </si>
  <si>
    <t>以賽塲數</t>
  </si>
  <si>
    <t>勝塲</t>
  </si>
  <si>
    <t>和塲</t>
  </si>
  <si>
    <t>負塲</t>
  </si>
  <si>
    <t>得球</t>
  </si>
  <si>
    <t>失球</t>
  </si>
  <si>
    <t>積分</t>
  </si>
  <si>
    <t>以編賽事</t>
  </si>
  <si>
    <t>未編賽事</t>
  </si>
  <si>
    <t>橫計</t>
  </si>
  <si>
    <t>直計</t>
  </si>
  <si>
    <t>勝</t>
  </si>
  <si>
    <t>和</t>
  </si>
  <si>
    <t>?</t>
  </si>
  <si>
    <t>得/失球</t>
  </si>
  <si>
    <t xml:space="preserve">No. of team: </t>
  </si>
  <si>
    <t>X: 以編賽事</t>
  </si>
  <si>
    <t>?: 未編賽事</t>
  </si>
  <si>
    <t>O</t>
  </si>
  <si>
    <t>P</t>
  </si>
  <si>
    <t>Q</t>
  </si>
  <si>
    <t>R</t>
  </si>
  <si>
    <t>CPA</t>
  </si>
  <si>
    <t>FFC</t>
  </si>
  <si>
    <t>R1</t>
  </si>
  <si>
    <t>Exmen</t>
  </si>
  <si>
    <t>WTFC</t>
  </si>
  <si>
    <t>橋頭堡</t>
  </si>
  <si>
    <t>杰誠</t>
  </si>
  <si>
    <t>港友聯</t>
  </si>
  <si>
    <t>Young L.</t>
  </si>
  <si>
    <t>Dargon V.</t>
  </si>
  <si>
    <t>離島之友</t>
  </si>
  <si>
    <t>Golden 11</t>
  </si>
  <si>
    <t>南晨</t>
  </si>
  <si>
    <t>新組合</t>
  </si>
  <si>
    <t>瑞通</t>
  </si>
  <si>
    <t>最佳損友</t>
  </si>
  <si>
    <t>科聯</t>
  </si>
  <si>
    <t>榮冠集團</t>
  </si>
  <si>
    <t>榮冠集團</t>
    <phoneticPr fontId="18" type="noConversion"/>
  </si>
  <si>
    <t>x</t>
    <phoneticPr fontId="18" type="noConversion"/>
  </si>
  <si>
    <t>x</t>
    <phoneticPr fontId="18" type="noConversion"/>
  </si>
  <si>
    <t>x</t>
    <phoneticPr fontId="18" type="noConversion"/>
  </si>
  <si>
    <r>
      <t xml:space="preserve">17-18Happy League </t>
    </r>
    <r>
      <rPr>
        <b/>
        <sz val="16"/>
        <color theme="1"/>
        <rFont val="細明體"/>
        <family val="3"/>
        <charset val="136"/>
      </rPr>
      <t>對賽表</t>
    </r>
    <r>
      <rPr>
        <b/>
        <sz val="16"/>
        <color theme="1"/>
        <rFont val="Arial"/>
        <family val="2"/>
      </rPr>
      <t xml:space="preserve"> 06-06-2018</t>
    </r>
    <phoneticPr fontId="18" type="noConversion"/>
  </si>
  <si>
    <r>
      <t xml:space="preserve">17-18Happy League </t>
    </r>
    <r>
      <rPr>
        <b/>
        <u/>
        <sz val="16"/>
        <color theme="1"/>
        <rFont val="細明體"/>
        <family val="3"/>
        <charset val="136"/>
      </rPr>
      <t>積分表</t>
    </r>
    <r>
      <rPr>
        <b/>
        <u/>
        <sz val="16"/>
        <color theme="1"/>
        <rFont val="Arial"/>
        <family val="2"/>
      </rPr>
      <t xml:space="preserve"> 06-06-2018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</si>
</sst>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新細明體"/>
      <family val="2"/>
      <scheme val="minor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9"/>
      <name val="新細明體"/>
      <family val="3"/>
      <charset val="136"/>
      <scheme val="minor"/>
    </font>
    <font>
      <b/>
      <sz val="12"/>
      <color theme="1"/>
      <name val="細明體"/>
      <family val="3"/>
      <charset val="136"/>
    </font>
    <font>
      <b/>
      <u/>
      <sz val="16"/>
      <color theme="1"/>
      <name val="細明體"/>
      <family val="3"/>
      <charset val="136"/>
    </font>
    <font>
      <b/>
      <sz val="16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5" borderId="1" xfId="1" applyFont="1" applyFill="1" applyBorder="1" applyAlignment="1" applyProtection="1">
      <alignment horizontal="center" vertical="center"/>
      <protection locked="0"/>
    </xf>
    <xf numFmtId="0" fontId="8" fillId="6" borderId="1" xfId="1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11" fillId="0" borderId="2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 2" xfId="1"/>
    <cellStyle name="一般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U22"/>
  <sheetViews>
    <sheetView tabSelected="1" workbookViewId="0">
      <selection activeCell="B2" sqref="B2:K2"/>
    </sheetView>
  </sheetViews>
  <sheetFormatPr defaultColWidth="10.85546875" defaultRowHeight="15.75" x14ac:dyDescent="0.25"/>
  <cols>
    <col min="1" max="1" width="6.5703125" style="50" customWidth="1"/>
    <col min="2" max="2" width="16.140625" style="50" customWidth="1"/>
    <col min="3" max="16384" width="10.85546875" style="50"/>
  </cols>
  <sheetData>
    <row r="2" spans="2:21" ht="21" x14ac:dyDescent="0.25">
      <c r="B2" s="85" t="s">
        <v>61</v>
      </c>
      <c r="C2" s="85"/>
      <c r="D2" s="85"/>
      <c r="E2" s="85"/>
      <c r="F2" s="85"/>
      <c r="G2" s="85"/>
      <c r="H2" s="85"/>
      <c r="I2" s="85"/>
      <c r="J2" s="85"/>
      <c r="K2" s="85"/>
    </row>
    <row r="3" spans="2:21" ht="24" thickBot="1" x14ac:dyDescent="0.3"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2:21" ht="19.899999999999999" customHeight="1" thickBot="1" x14ac:dyDescent="0.3">
      <c r="B4" s="62" t="s">
        <v>15</v>
      </c>
      <c r="C4" s="58" t="s">
        <v>16</v>
      </c>
      <c r="D4" s="56" t="s">
        <v>17</v>
      </c>
      <c r="E4" s="56" t="s">
        <v>18</v>
      </c>
      <c r="F4" s="56" t="s">
        <v>19</v>
      </c>
      <c r="G4" s="56" t="s">
        <v>20</v>
      </c>
      <c r="H4" s="56" t="s">
        <v>21</v>
      </c>
      <c r="I4" s="55" t="s">
        <v>22</v>
      </c>
      <c r="J4" s="55" t="s">
        <v>23</v>
      </c>
      <c r="K4" s="57" t="s">
        <v>24</v>
      </c>
      <c r="L4" s="32"/>
      <c r="M4" s="33"/>
      <c r="N4" s="6"/>
      <c r="O4" s="33"/>
      <c r="P4" s="7"/>
      <c r="Q4" s="6"/>
      <c r="R4" s="7"/>
      <c r="S4" s="7"/>
      <c r="T4" s="8"/>
      <c r="U4" s="8"/>
    </row>
    <row r="5" spans="2:21" ht="18.75" thickTop="1" x14ac:dyDescent="0.25">
      <c r="B5" s="63" t="s">
        <v>43</v>
      </c>
      <c r="C5" s="59">
        <v>16</v>
      </c>
      <c r="D5" s="53">
        <v>15</v>
      </c>
      <c r="E5" s="53">
        <v>1</v>
      </c>
      <c r="F5" s="53">
        <v>0</v>
      </c>
      <c r="G5" s="53">
        <v>51</v>
      </c>
      <c r="H5" s="53">
        <v>8</v>
      </c>
      <c r="I5" s="53">
        <v>46</v>
      </c>
      <c r="J5" s="53">
        <v>0</v>
      </c>
      <c r="K5" s="54">
        <v>1</v>
      </c>
      <c r="L5" s="34"/>
      <c r="M5" s="34"/>
      <c r="N5" s="35"/>
      <c r="O5" s="8"/>
      <c r="P5" s="36"/>
      <c r="Q5" s="35"/>
      <c r="R5" s="36"/>
      <c r="S5" s="31"/>
      <c r="T5" s="34"/>
      <c r="U5" s="34"/>
    </row>
    <row r="6" spans="2:21" ht="18" x14ac:dyDescent="0.25">
      <c r="B6" s="64" t="s">
        <v>55</v>
      </c>
      <c r="C6" s="60">
        <v>15</v>
      </c>
      <c r="D6" s="71">
        <v>13</v>
      </c>
      <c r="E6" s="71">
        <v>1</v>
      </c>
      <c r="F6" s="71">
        <v>1</v>
      </c>
      <c r="G6" s="71">
        <v>55</v>
      </c>
      <c r="H6" s="71">
        <v>13</v>
      </c>
      <c r="I6" s="71">
        <v>40</v>
      </c>
      <c r="J6" s="71">
        <v>1</v>
      </c>
      <c r="K6" s="81">
        <v>1</v>
      </c>
      <c r="L6" s="34"/>
      <c r="M6" s="31"/>
      <c r="N6" s="26"/>
      <c r="O6" s="26"/>
      <c r="P6" s="26"/>
      <c r="Q6" s="26"/>
      <c r="R6" s="26"/>
      <c r="S6" s="31"/>
      <c r="T6" s="31"/>
      <c r="U6" s="31"/>
    </row>
    <row r="7" spans="2:21" ht="18" x14ac:dyDescent="0.25">
      <c r="B7" s="64" t="s">
        <v>41</v>
      </c>
      <c r="C7" s="60">
        <v>16</v>
      </c>
      <c r="D7" s="37">
        <v>11</v>
      </c>
      <c r="E7" s="37">
        <v>1</v>
      </c>
      <c r="F7" s="37">
        <v>4</v>
      </c>
      <c r="G7" s="37">
        <v>34</v>
      </c>
      <c r="H7" s="37">
        <v>21</v>
      </c>
      <c r="I7" s="37">
        <v>34</v>
      </c>
      <c r="J7" s="37">
        <v>0</v>
      </c>
      <c r="K7" s="52">
        <v>1</v>
      </c>
      <c r="L7" s="34"/>
      <c r="M7" s="34"/>
      <c r="N7" s="35"/>
      <c r="O7" s="8"/>
      <c r="P7" s="36"/>
      <c r="Q7" s="35"/>
      <c r="R7" s="36"/>
      <c r="S7" s="31"/>
      <c r="T7" s="34"/>
      <c r="U7" s="34"/>
    </row>
    <row r="8" spans="2:21" ht="18" x14ac:dyDescent="0.25">
      <c r="B8" s="64" t="s">
        <v>44</v>
      </c>
      <c r="C8" s="60">
        <v>16</v>
      </c>
      <c r="D8" s="71">
        <v>9</v>
      </c>
      <c r="E8" s="71">
        <v>2</v>
      </c>
      <c r="F8" s="71">
        <v>5</v>
      </c>
      <c r="G8" s="71">
        <v>41</v>
      </c>
      <c r="H8" s="71">
        <v>26</v>
      </c>
      <c r="I8" s="71">
        <v>29</v>
      </c>
      <c r="J8" s="71">
        <v>0</v>
      </c>
      <c r="K8" s="81">
        <v>1</v>
      </c>
      <c r="L8" s="34"/>
      <c r="M8" s="34"/>
      <c r="N8" s="35"/>
      <c r="O8" s="8"/>
      <c r="P8" s="36"/>
      <c r="Q8" s="35"/>
      <c r="R8" s="36"/>
      <c r="S8" s="31"/>
      <c r="T8" s="34"/>
      <c r="U8" s="34"/>
    </row>
    <row r="9" spans="2:21" ht="18" x14ac:dyDescent="0.25">
      <c r="B9" s="64" t="s">
        <v>52</v>
      </c>
      <c r="C9" s="60">
        <v>16</v>
      </c>
      <c r="D9" s="37">
        <v>8</v>
      </c>
      <c r="E9" s="37">
        <v>2</v>
      </c>
      <c r="F9" s="37">
        <v>6</v>
      </c>
      <c r="G9" s="37">
        <v>36</v>
      </c>
      <c r="H9" s="37">
        <v>32</v>
      </c>
      <c r="I9" s="37">
        <v>26</v>
      </c>
      <c r="J9" s="37">
        <v>0</v>
      </c>
      <c r="K9" s="52">
        <v>1</v>
      </c>
      <c r="L9" s="34"/>
      <c r="M9" s="34"/>
      <c r="N9" s="35"/>
      <c r="O9" s="8"/>
      <c r="P9" s="36"/>
      <c r="Q9" s="35"/>
      <c r="R9" s="36"/>
      <c r="S9" s="31"/>
      <c r="T9" s="34"/>
      <c r="U9" s="34"/>
    </row>
    <row r="10" spans="2:21" ht="18" x14ac:dyDescent="0.25">
      <c r="B10" s="64" t="s">
        <v>51</v>
      </c>
      <c r="C10" s="60">
        <v>16</v>
      </c>
      <c r="D10" s="71">
        <v>8</v>
      </c>
      <c r="E10" s="71">
        <v>0</v>
      </c>
      <c r="F10" s="71">
        <v>8</v>
      </c>
      <c r="G10" s="71">
        <v>30</v>
      </c>
      <c r="H10" s="71">
        <v>38</v>
      </c>
      <c r="I10" s="71">
        <v>24</v>
      </c>
      <c r="J10" s="71">
        <v>0</v>
      </c>
      <c r="K10" s="81">
        <v>1</v>
      </c>
      <c r="L10" s="34"/>
      <c r="M10" s="34"/>
      <c r="N10" s="35"/>
      <c r="O10" s="8"/>
      <c r="P10" s="36"/>
      <c r="Q10" s="35"/>
      <c r="R10" s="36"/>
      <c r="S10" s="31"/>
      <c r="T10" s="34"/>
      <c r="U10" s="34"/>
    </row>
    <row r="11" spans="2:21" ht="18" x14ac:dyDescent="0.25">
      <c r="B11" s="64" t="s">
        <v>42</v>
      </c>
      <c r="C11" s="60">
        <v>15</v>
      </c>
      <c r="D11" s="37">
        <v>7</v>
      </c>
      <c r="E11" s="37">
        <v>1</v>
      </c>
      <c r="F11" s="37">
        <v>7</v>
      </c>
      <c r="G11" s="37">
        <v>31</v>
      </c>
      <c r="H11" s="37">
        <v>27</v>
      </c>
      <c r="I11" s="37">
        <v>22</v>
      </c>
      <c r="J11" s="37">
        <v>1</v>
      </c>
      <c r="K11" s="52">
        <v>1</v>
      </c>
      <c r="L11" s="34"/>
      <c r="M11" s="34"/>
      <c r="N11" s="35"/>
      <c r="O11" s="8"/>
      <c r="P11" s="36"/>
      <c r="Q11" s="35"/>
      <c r="R11" s="36"/>
      <c r="S11" s="31"/>
      <c r="T11" s="34"/>
      <c r="U11" s="34"/>
    </row>
    <row r="12" spans="2:21" ht="18" x14ac:dyDescent="0.25">
      <c r="B12" s="64" t="s">
        <v>53</v>
      </c>
      <c r="C12" s="60">
        <v>16</v>
      </c>
      <c r="D12" s="71">
        <v>6</v>
      </c>
      <c r="E12" s="71">
        <v>4</v>
      </c>
      <c r="F12" s="71">
        <v>6</v>
      </c>
      <c r="G12" s="71">
        <v>25</v>
      </c>
      <c r="H12" s="71">
        <v>23</v>
      </c>
      <c r="I12" s="71">
        <v>22</v>
      </c>
      <c r="J12" s="71">
        <v>0</v>
      </c>
      <c r="K12" s="81">
        <v>1</v>
      </c>
      <c r="L12" s="34"/>
      <c r="M12" s="34"/>
      <c r="N12" s="35"/>
      <c r="O12" s="8"/>
      <c r="P12" s="36"/>
      <c r="Q12" s="35"/>
      <c r="R12" s="36"/>
      <c r="S12" s="31"/>
      <c r="T12" s="34"/>
      <c r="U12" s="34"/>
    </row>
    <row r="13" spans="2:21" ht="18" x14ac:dyDescent="0.25">
      <c r="B13" s="64" t="s">
        <v>46</v>
      </c>
      <c r="C13" s="60">
        <v>16</v>
      </c>
      <c r="D13" s="37">
        <v>6</v>
      </c>
      <c r="E13" s="37">
        <v>3</v>
      </c>
      <c r="F13" s="37">
        <v>7</v>
      </c>
      <c r="G13" s="37">
        <v>24</v>
      </c>
      <c r="H13" s="37">
        <v>23</v>
      </c>
      <c r="I13" s="37">
        <v>21</v>
      </c>
      <c r="J13" s="37">
        <v>0</v>
      </c>
      <c r="K13" s="52">
        <v>1</v>
      </c>
      <c r="L13" s="34"/>
      <c r="M13" s="34"/>
      <c r="N13" s="35"/>
      <c r="O13" s="8"/>
      <c r="P13" s="36"/>
      <c r="Q13" s="35"/>
      <c r="R13" s="36"/>
      <c r="S13" s="31"/>
      <c r="T13" s="34"/>
      <c r="U13" s="34"/>
    </row>
    <row r="14" spans="2:21" ht="18" x14ac:dyDescent="0.25">
      <c r="B14" s="64" t="s">
        <v>50</v>
      </c>
      <c r="C14" s="60">
        <v>16</v>
      </c>
      <c r="D14" s="37">
        <v>6</v>
      </c>
      <c r="E14" s="37">
        <v>3</v>
      </c>
      <c r="F14" s="37">
        <v>7</v>
      </c>
      <c r="G14" s="37">
        <v>30</v>
      </c>
      <c r="H14" s="37">
        <v>35</v>
      </c>
      <c r="I14" s="37">
        <v>21</v>
      </c>
      <c r="J14" s="37">
        <v>0</v>
      </c>
      <c r="K14" s="52">
        <v>1</v>
      </c>
      <c r="L14" s="34"/>
      <c r="M14" s="34"/>
      <c r="N14" s="35"/>
      <c r="O14" s="8"/>
      <c r="P14" s="36"/>
      <c r="Q14" s="35"/>
      <c r="R14" s="36"/>
      <c r="S14" s="31"/>
      <c r="T14" s="34"/>
      <c r="U14" s="34"/>
    </row>
    <row r="15" spans="2:21" ht="18" x14ac:dyDescent="0.25">
      <c r="B15" s="64" t="s">
        <v>45</v>
      </c>
      <c r="C15" s="60">
        <v>16</v>
      </c>
      <c r="D15" s="37">
        <v>6</v>
      </c>
      <c r="E15" s="37">
        <v>2</v>
      </c>
      <c r="F15" s="37">
        <v>8</v>
      </c>
      <c r="G15" s="37">
        <v>20</v>
      </c>
      <c r="H15" s="37">
        <v>27</v>
      </c>
      <c r="I15" s="37">
        <v>20</v>
      </c>
      <c r="J15" s="37">
        <v>0</v>
      </c>
      <c r="K15" s="52">
        <v>1</v>
      </c>
      <c r="L15" s="34"/>
      <c r="M15" s="34"/>
      <c r="N15" s="35"/>
      <c r="O15" s="8"/>
      <c r="P15" s="36"/>
      <c r="Q15" s="35"/>
      <c r="R15" s="36"/>
      <c r="S15" s="31"/>
      <c r="T15" s="34"/>
      <c r="U15" s="34"/>
    </row>
    <row r="16" spans="2:21" ht="18" x14ac:dyDescent="0.25">
      <c r="B16" s="64" t="s">
        <v>39</v>
      </c>
      <c r="C16" s="60">
        <v>16</v>
      </c>
      <c r="D16" s="37">
        <v>6</v>
      </c>
      <c r="E16" s="37">
        <v>2</v>
      </c>
      <c r="F16" s="37">
        <v>8</v>
      </c>
      <c r="G16" s="37">
        <v>29</v>
      </c>
      <c r="H16" s="37">
        <v>24</v>
      </c>
      <c r="I16" s="37">
        <v>20</v>
      </c>
      <c r="J16" s="37">
        <v>0</v>
      </c>
      <c r="K16" s="52">
        <v>1</v>
      </c>
      <c r="L16" s="34"/>
      <c r="M16" s="34"/>
      <c r="N16" s="35"/>
      <c r="O16" s="8"/>
      <c r="P16" s="36"/>
      <c r="Q16" s="35"/>
      <c r="R16" s="36"/>
      <c r="S16" s="31"/>
      <c r="T16" s="34"/>
      <c r="U16" s="34"/>
    </row>
    <row r="17" spans="2:21" ht="18" x14ac:dyDescent="0.25">
      <c r="B17" s="64" t="s">
        <v>47</v>
      </c>
      <c r="C17" s="60">
        <v>15</v>
      </c>
      <c r="D17" s="37">
        <v>5</v>
      </c>
      <c r="E17" s="37">
        <v>2</v>
      </c>
      <c r="F17" s="37">
        <v>8</v>
      </c>
      <c r="G17" s="37">
        <v>27</v>
      </c>
      <c r="H17" s="37">
        <v>41</v>
      </c>
      <c r="I17" s="37">
        <v>17</v>
      </c>
      <c r="J17" s="37">
        <v>1</v>
      </c>
      <c r="K17" s="52">
        <v>1</v>
      </c>
      <c r="L17" s="34"/>
      <c r="M17" s="34"/>
      <c r="N17" s="35"/>
      <c r="O17" s="8"/>
      <c r="P17" s="36"/>
      <c r="Q17" s="35"/>
      <c r="R17" s="36"/>
      <c r="S17" s="31"/>
      <c r="T17" s="34"/>
      <c r="U17" s="34"/>
    </row>
    <row r="18" spans="2:21" ht="18" x14ac:dyDescent="0.25">
      <c r="B18" s="64" t="s">
        <v>48</v>
      </c>
      <c r="C18" s="60">
        <v>16</v>
      </c>
      <c r="D18" s="37">
        <v>4</v>
      </c>
      <c r="E18" s="37">
        <v>5</v>
      </c>
      <c r="F18" s="37">
        <v>7</v>
      </c>
      <c r="G18" s="37">
        <v>21</v>
      </c>
      <c r="H18" s="37">
        <v>31</v>
      </c>
      <c r="I18" s="37">
        <v>17</v>
      </c>
      <c r="J18" s="37">
        <v>0</v>
      </c>
      <c r="K18" s="52">
        <v>1</v>
      </c>
      <c r="L18" s="34"/>
      <c r="M18" s="34"/>
      <c r="N18" s="35"/>
      <c r="O18" s="8"/>
      <c r="P18" s="36"/>
      <c r="Q18" s="35"/>
      <c r="R18" s="36"/>
      <c r="S18" s="31"/>
      <c r="T18" s="34"/>
      <c r="U18" s="34"/>
    </row>
    <row r="19" spans="2:21" ht="18" x14ac:dyDescent="0.25">
      <c r="B19" s="64" t="s">
        <v>54</v>
      </c>
      <c r="C19" s="60">
        <v>15</v>
      </c>
      <c r="D19" s="37">
        <v>3</v>
      </c>
      <c r="E19" s="37">
        <v>4</v>
      </c>
      <c r="F19" s="37">
        <v>8</v>
      </c>
      <c r="G19" s="37">
        <v>19</v>
      </c>
      <c r="H19" s="37">
        <v>29</v>
      </c>
      <c r="I19" s="37">
        <v>13</v>
      </c>
      <c r="J19" s="37">
        <v>1</v>
      </c>
      <c r="K19" s="52">
        <v>1</v>
      </c>
      <c r="L19" s="31"/>
      <c r="M19" s="34"/>
      <c r="N19" s="35"/>
      <c r="O19" s="8"/>
      <c r="P19" s="36"/>
      <c r="Q19" s="35"/>
      <c r="R19" s="36"/>
      <c r="S19" s="31"/>
      <c r="T19" s="34"/>
      <c r="U19" s="34"/>
    </row>
    <row r="20" spans="2:21" ht="18" x14ac:dyDescent="0.25">
      <c r="B20" s="64" t="s">
        <v>49</v>
      </c>
      <c r="C20" s="60">
        <v>16</v>
      </c>
      <c r="D20" s="37">
        <v>2</v>
      </c>
      <c r="E20" s="37">
        <v>3</v>
      </c>
      <c r="F20" s="37">
        <v>11</v>
      </c>
      <c r="G20" s="37">
        <v>18</v>
      </c>
      <c r="H20" s="37">
        <v>43</v>
      </c>
      <c r="I20" s="37">
        <v>9</v>
      </c>
      <c r="J20" s="37">
        <v>0</v>
      </c>
      <c r="K20" s="52">
        <v>1</v>
      </c>
      <c r="L20" s="31"/>
      <c r="M20" s="34"/>
      <c r="N20" s="35"/>
      <c r="O20" s="8"/>
      <c r="P20" s="36"/>
      <c r="Q20" s="35"/>
      <c r="R20" s="36"/>
      <c r="S20" s="31"/>
      <c r="T20" s="34"/>
      <c r="U20" s="34"/>
    </row>
    <row r="21" spans="2:21" ht="18" x14ac:dyDescent="0.25">
      <c r="B21" s="64" t="s">
        <v>38</v>
      </c>
      <c r="C21" s="60">
        <v>16</v>
      </c>
      <c r="D21" s="37">
        <v>1</v>
      </c>
      <c r="E21" s="37">
        <v>0</v>
      </c>
      <c r="F21" s="37">
        <v>15</v>
      </c>
      <c r="G21" s="37">
        <v>5</v>
      </c>
      <c r="H21" s="37">
        <v>55</v>
      </c>
      <c r="I21" s="37">
        <v>3</v>
      </c>
      <c r="J21" s="37">
        <v>0</v>
      </c>
      <c r="K21" s="52">
        <v>1</v>
      </c>
    </row>
    <row r="22" spans="2:21" ht="18.75" thickBot="1" x14ac:dyDescent="0.3">
      <c r="B22" s="65" t="s">
        <v>40</v>
      </c>
      <c r="C22" s="61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3">
        <v>17</v>
      </c>
    </row>
  </sheetData>
  <sortState ref="B5:K22">
    <sortCondition descending="1" ref="I5:I22"/>
    <sortCondition ref="C5:C22"/>
  </sortState>
  <mergeCells count="1">
    <mergeCell ref="B2:K2"/>
  </mergeCells>
  <phoneticPr fontId="18" type="noConversion"/>
  <pageMargins left="0.37" right="0.2" top="0.75" bottom="0.75" header="0.3" footer="0.3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L56"/>
  <sheetViews>
    <sheetView topLeftCell="B1" zoomScale="71" zoomScaleNormal="71" workbookViewId="0">
      <selection activeCell="F6" sqref="F6"/>
    </sheetView>
  </sheetViews>
  <sheetFormatPr defaultColWidth="8.85546875" defaultRowHeight="20.45" customHeight="1" x14ac:dyDescent="0.25"/>
  <cols>
    <col min="1" max="1" width="7.85546875" style="40" customWidth="1"/>
    <col min="2" max="2" width="16.28515625" style="40" customWidth="1"/>
    <col min="3" max="38" width="6.7109375" style="40" customWidth="1"/>
    <col min="39" max="16384" width="8.85546875" style="40"/>
  </cols>
  <sheetData>
    <row r="2" spans="1:38" ht="20.45" customHeight="1" x14ac:dyDescent="0.25">
      <c r="H2" s="80" t="s">
        <v>31</v>
      </c>
      <c r="I2" s="39">
        <v>18</v>
      </c>
      <c r="L2" s="38" t="s">
        <v>32</v>
      </c>
      <c r="P2" s="38" t="s">
        <v>33</v>
      </c>
    </row>
    <row r="3" spans="1:38" ht="20.45" customHeight="1" x14ac:dyDescent="0.25">
      <c r="B3" s="51" t="s">
        <v>60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38" ht="20.45" customHeight="1" thickBot="1" x14ac:dyDescent="0.3"/>
    <row r="5" spans="1:38" ht="20.45" customHeight="1" x14ac:dyDescent="0.25">
      <c r="B5" s="41"/>
      <c r="C5" s="86" t="str">
        <f>B6</f>
        <v>橋頭堡</v>
      </c>
      <c r="D5" s="86"/>
      <c r="E5" s="86" t="str">
        <f>B7</f>
        <v>榮冠集團</v>
      </c>
      <c r="F5" s="86"/>
      <c r="G5" s="86" t="str">
        <f>B8</f>
        <v>杰誠</v>
      </c>
      <c r="H5" s="86"/>
      <c r="I5" s="86" t="str">
        <f>B9</f>
        <v>CPA</v>
      </c>
      <c r="J5" s="86"/>
      <c r="K5" s="86" t="str">
        <f>B10</f>
        <v>港友聯</v>
      </c>
      <c r="L5" s="86"/>
      <c r="M5" s="86" t="str">
        <f>B11</f>
        <v>Young L.</v>
      </c>
      <c r="N5" s="86"/>
      <c r="O5" s="86" t="str">
        <f>B12</f>
        <v>FFC</v>
      </c>
      <c r="P5" s="86"/>
      <c r="Q5" s="86" t="str">
        <f>B13</f>
        <v>Dargon V.</v>
      </c>
      <c r="R5" s="86"/>
      <c r="S5" s="86" t="str">
        <f>B14</f>
        <v>離島之友</v>
      </c>
      <c r="T5" s="86"/>
      <c r="U5" s="86" t="str">
        <f>B15</f>
        <v>Golden 11</v>
      </c>
      <c r="V5" s="86"/>
      <c r="W5" s="86" t="str">
        <f>B16</f>
        <v>南晨</v>
      </c>
      <c r="X5" s="86"/>
      <c r="Y5" s="86" t="str">
        <f>B17</f>
        <v>新組合</v>
      </c>
      <c r="Z5" s="86"/>
      <c r="AA5" s="86" t="str">
        <f>B18</f>
        <v>瑞通</v>
      </c>
      <c r="AB5" s="86"/>
      <c r="AC5" s="86" t="str">
        <f>B19</f>
        <v>最佳損友</v>
      </c>
      <c r="AD5" s="86"/>
      <c r="AE5" s="86" t="str">
        <f>B20</f>
        <v>WTFC</v>
      </c>
      <c r="AF5" s="86"/>
      <c r="AG5" s="86" t="str">
        <f>B21</f>
        <v>Exmen</v>
      </c>
      <c r="AH5" s="86"/>
      <c r="AI5" s="86" t="str">
        <f>B22</f>
        <v>科聯</v>
      </c>
      <c r="AJ5" s="86"/>
      <c r="AK5" s="86" t="str">
        <f>B23</f>
        <v>R1</v>
      </c>
      <c r="AL5" s="87"/>
    </row>
    <row r="6" spans="1:38" ht="20.45" customHeight="1" x14ac:dyDescent="0.25">
      <c r="A6" s="40" t="s">
        <v>0</v>
      </c>
      <c r="B6" s="42" t="s">
        <v>43</v>
      </c>
      <c r="C6" s="43" t="s">
        <v>14</v>
      </c>
      <c r="D6" s="43" t="s">
        <v>14</v>
      </c>
      <c r="E6" s="20">
        <v>3</v>
      </c>
      <c r="F6" s="20">
        <v>2</v>
      </c>
      <c r="G6" s="23">
        <v>1</v>
      </c>
      <c r="H6" s="23">
        <v>0</v>
      </c>
      <c r="I6" s="20">
        <v>2</v>
      </c>
      <c r="J6" s="20">
        <v>1</v>
      </c>
      <c r="K6" s="23">
        <v>2</v>
      </c>
      <c r="L6" s="23">
        <v>0</v>
      </c>
      <c r="M6" s="20">
        <v>3</v>
      </c>
      <c r="N6" s="20">
        <v>1</v>
      </c>
      <c r="O6" s="23">
        <v>3</v>
      </c>
      <c r="P6" s="23">
        <v>0</v>
      </c>
      <c r="Q6" s="20">
        <v>4</v>
      </c>
      <c r="R6" s="20">
        <v>2</v>
      </c>
      <c r="S6" s="22">
        <v>3</v>
      </c>
      <c r="T6" s="22">
        <v>0</v>
      </c>
      <c r="U6" s="20">
        <v>4</v>
      </c>
      <c r="V6" s="20">
        <v>0</v>
      </c>
      <c r="W6" s="22">
        <v>3</v>
      </c>
      <c r="X6" s="22">
        <v>0</v>
      </c>
      <c r="Y6" s="20">
        <v>3</v>
      </c>
      <c r="Z6" s="20">
        <v>0</v>
      </c>
      <c r="AA6" s="23">
        <v>6</v>
      </c>
      <c r="AB6" s="23">
        <v>0</v>
      </c>
      <c r="AC6" s="20">
        <v>2</v>
      </c>
      <c r="AD6" s="20">
        <v>2</v>
      </c>
      <c r="AE6" s="23">
        <v>3</v>
      </c>
      <c r="AF6" s="23">
        <v>0</v>
      </c>
      <c r="AG6" s="20">
        <v>3</v>
      </c>
      <c r="AH6" s="20">
        <v>0</v>
      </c>
      <c r="AI6" s="23">
        <v>6</v>
      </c>
      <c r="AJ6" s="23">
        <v>0</v>
      </c>
      <c r="AK6" s="20" t="s">
        <v>29</v>
      </c>
      <c r="AL6" s="20" t="s">
        <v>29</v>
      </c>
    </row>
    <row r="7" spans="1:38" ht="20.45" customHeight="1" x14ac:dyDescent="0.25">
      <c r="A7" s="40" t="s">
        <v>1</v>
      </c>
      <c r="B7" s="84" t="s">
        <v>56</v>
      </c>
      <c r="C7" s="43" t="s">
        <v>14</v>
      </c>
      <c r="D7" s="43" t="s">
        <v>14</v>
      </c>
      <c r="E7" s="44" t="s">
        <v>14</v>
      </c>
      <c r="F7" s="44" t="s">
        <v>14</v>
      </c>
      <c r="G7" s="23">
        <v>0</v>
      </c>
      <c r="H7" s="23">
        <v>0</v>
      </c>
      <c r="I7" s="20">
        <v>3</v>
      </c>
      <c r="J7" s="20">
        <v>0</v>
      </c>
      <c r="K7" s="23">
        <v>4</v>
      </c>
      <c r="L7" s="23">
        <v>2</v>
      </c>
      <c r="M7" s="20">
        <v>2</v>
      </c>
      <c r="N7" s="20">
        <v>0</v>
      </c>
      <c r="O7" s="23">
        <v>1</v>
      </c>
      <c r="P7" s="23">
        <v>0</v>
      </c>
      <c r="Q7" s="20">
        <v>4</v>
      </c>
      <c r="R7" s="20">
        <v>1</v>
      </c>
      <c r="S7" s="22">
        <v>5</v>
      </c>
      <c r="T7" s="22">
        <v>0</v>
      </c>
      <c r="U7" s="20">
        <v>3</v>
      </c>
      <c r="V7" s="20">
        <v>1</v>
      </c>
      <c r="W7" s="22">
        <v>7</v>
      </c>
      <c r="X7" s="22">
        <v>0</v>
      </c>
      <c r="Y7" s="20">
        <v>6</v>
      </c>
      <c r="Z7" s="20">
        <v>1</v>
      </c>
      <c r="AA7" s="22">
        <v>4</v>
      </c>
      <c r="AB7" s="22">
        <v>1</v>
      </c>
      <c r="AC7" s="20">
        <v>5</v>
      </c>
      <c r="AD7" s="20">
        <v>3</v>
      </c>
      <c r="AE7" s="23" t="s">
        <v>57</v>
      </c>
      <c r="AF7" s="23" t="s">
        <v>58</v>
      </c>
      <c r="AG7" s="21">
        <v>6</v>
      </c>
      <c r="AH7" s="20">
        <v>0</v>
      </c>
      <c r="AI7" s="23">
        <v>3</v>
      </c>
      <c r="AJ7" s="23">
        <v>1</v>
      </c>
      <c r="AK7" s="20" t="s">
        <v>29</v>
      </c>
      <c r="AL7" s="20" t="s">
        <v>29</v>
      </c>
    </row>
    <row r="8" spans="1:38" ht="20.45" customHeight="1" x14ac:dyDescent="0.25">
      <c r="A8" s="40" t="s">
        <v>2</v>
      </c>
      <c r="B8" s="42" t="s">
        <v>44</v>
      </c>
      <c r="C8" s="43" t="s">
        <v>14</v>
      </c>
      <c r="D8" s="43" t="s">
        <v>14</v>
      </c>
      <c r="E8" s="44" t="s">
        <v>14</v>
      </c>
      <c r="F8" s="44" t="s">
        <v>14</v>
      </c>
      <c r="G8" s="43" t="s">
        <v>14</v>
      </c>
      <c r="H8" s="43" t="s">
        <v>14</v>
      </c>
      <c r="I8" s="20">
        <v>5</v>
      </c>
      <c r="J8" s="20">
        <v>0</v>
      </c>
      <c r="K8" s="23">
        <v>2</v>
      </c>
      <c r="L8" s="23">
        <v>1</v>
      </c>
      <c r="M8" s="20">
        <v>1</v>
      </c>
      <c r="N8" s="20">
        <v>4</v>
      </c>
      <c r="O8" s="23">
        <v>3</v>
      </c>
      <c r="P8" s="23">
        <v>1</v>
      </c>
      <c r="Q8" s="20">
        <v>9</v>
      </c>
      <c r="R8" s="20">
        <v>2</v>
      </c>
      <c r="S8" s="22">
        <v>1</v>
      </c>
      <c r="T8" s="22">
        <v>3</v>
      </c>
      <c r="U8" s="20">
        <v>2</v>
      </c>
      <c r="V8" s="20">
        <v>2</v>
      </c>
      <c r="W8" s="22">
        <v>1</v>
      </c>
      <c r="X8" s="22">
        <v>5</v>
      </c>
      <c r="Y8" s="20">
        <v>5</v>
      </c>
      <c r="Z8" s="20">
        <v>2</v>
      </c>
      <c r="AA8" s="22">
        <v>2</v>
      </c>
      <c r="AB8" s="22">
        <v>0</v>
      </c>
      <c r="AC8" s="20">
        <v>2</v>
      </c>
      <c r="AD8" s="20">
        <v>1</v>
      </c>
      <c r="AE8" s="23">
        <v>4</v>
      </c>
      <c r="AF8" s="23">
        <v>1</v>
      </c>
      <c r="AG8" s="20">
        <v>2</v>
      </c>
      <c r="AH8" s="20">
        <v>0</v>
      </c>
      <c r="AI8" s="23">
        <v>2</v>
      </c>
      <c r="AJ8" s="23">
        <v>3</v>
      </c>
      <c r="AK8" s="20" t="s">
        <v>29</v>
      </c>
      <c r="AL8" s="20" t="s">
        <v>29</v>
      </c>
    </row>
    <row r="9" spans="1:38" ht="20.45" customHeight="1" x14ac:dyDescent="0.25">
      <c r="A9" s="40" t="s">
        <v>3</v>
      </c>
      <c r="B9" s="42" t="s">
        <v>38</v>
      </c>
      <c r="C9" s="43" t="s">
        <v>14</v>
      </c>
      <c r="D9" s="43" t="s">
        <v>14</v>
      </c>
      <c r="E9" s="44" t="s">
        <v>14</v>
      </c>
      <c r="F9" s="44" t="s">
        <v>14</v>
      </c>
      <c r="G9" s="43" t="s">
        <v>14</v>
      </c>
      <c r="H9" s="43" t="s">
        <v>14</v>
      </c>
      <c r="I9" s="44" t="s">
        <v>14</v>
      </c>
      <c r="J9" s="44" t="s">
        <v>14</v>
      </c>
      <c r="K9" s="23">
        <v>1</v>
      </c>
      <c r="L9" s="23">
        <v>2</v>
      </c>
      <c r="M9" s="20">
        <v>0</v>
      </c>
      <c r="N9" s="20">
        <v>1</v>
      </c>
      <c r="O9" s="23">
        <v>0</v>
      </c>
      <c r="P9" s="23">
        <v>3</v>
      </c>
      <c r="Q9" s="20">
        <v>0</v>
      </c>
      <c r="R9" s="20">
        <v>3</v>
      </c>
      <c r="S9" s="22">
        <v>0</v>
      </c>
      <c r="T9" s="22">
        <v>3</v>
      </c>
      <c r="U9" s="20">
        <v>2</v>
      </c>
      <c r="V9" s="20">
        <v>1</v>
      </c>
      <c r="W9" s="22">
        <v>1</v>
      </c>
      <c r="X9" s="22">
        <v>6</v>
      </c>
      <c r="Y9" s="20">
        <v>0</v>
      </c>
      <c r="Z9" s="20">
        <v>3</v>
      </c>
      <c r="AA9" s="22">
        <v>0</v>
      </c>
      <c r="AB9" s="22">
        <v>8</v>
      </c>
      <c r="AC9" s="20">
        <v>0</v>
      </c>
      <c r="AD9" s="20">
        <v>3</v>
      </c>
      <c r="AE9" s="23">
        <v>0</v>
      </c>
      <c r="AF9" s="23">
        <v>3</v>
      </c>
      <c r="AG9" s="20">
        <v>0</v>
      </c>
      <c r="AH9" s="20">
        <v>6</v>
      </c>
      <c r="AI9" s="23">
        <v>0</v>
      </c>
      <c r="AJ9" s="23">
        <v>3</v>
      </c>
      <c r="AK9" s="20" t="s">
        <v>29</v>
      </c>
      <c r="AL9" s="20" t="s">
        <v>29</v>
      </c>
    </row>
    <row r="10" spans="1:38" ht="20.45" customHeight="1" x14ac:dyDescent="0.25">
      <c r="A10" s="40" t="s">
        <v>4</v>
      </c>
      <c r="B10" s="42" t="s">
        <v>45</v>
      </c>
      <c r="C10" s="43" t="s">
        <v>14</v>
      </c>
      <c r="D10" s="43" t="s">
        <v>14</v>
      </c>
      <c r="E10" s="44" t="s">
        <v>14</v>
      </c>
      <c r="F10" s="44" t="s">
        <v>14</v>
      </c>
      <c r="G10" s="43" t="s">
        <v>14</v>
      </c>
      <c r="H10" s="43" t="s">
        <v>14</v>
      </c>
      <c r="I10" s="44" t="s">
        <v>14</v>
      </c>
      <c r="J10" s="44" t="s">
        <v>14</v>
      </c>
      <c r="K10" s="43" t="s">
        <v>14</v>
      </c>
      <c r="L10" s="43" t="s">
        <v>14</v>
      </c>
      <c r="M10" s="20">
        <v>3</v>
      </c>
      <c r="N10" s="20">
        <v>2</v>
      </c>
      <c r="O10" s="23">
        <v>4</v>
      </c>
      <c r="P10" s="23">
        <v>2</v>
      </c>
      <c r="Q10" s="20">
        <v>0</v>
      </c>
      <c r="R10" s="20">
        <v>1</v>
      </c>
      <c r="S10" s="22">
        <v>1</v>
      </c>
      <c r="T10" s="22">
        <v>1</v>
      </c>
      <c r="U10" s="20">
        <v>0</v>
      </c>
      <c r="V10" s="20">
        <v>1</v>
      </c>
      <c r="W10" s="22">
        <v>2</v>
      </c>
      <c r="X10" s="22">
        <v>0</v>
      </c>
      <c r="Y10" s="20">
        <v>2</v>
      </c>
      <c r="Z10" s="20">
        <v>0</v>
      </c>
      <c r="AA10" s="22">
        <v>3</v>
      </c>
      <c r="AB10" s="22">
        <v>2</v>
      </c>
      <c r="AC10" s="20">
        <v>0</v>
      </c>
      <c r="AD10" s="20">
        <v>3</v>
      </c>
      <c r="AE10" s="23">
        <v>0</v>
      </c>
      <c r="AF10" s="23">
        <v>3</v>
      </c>
      <c r="AG10" s="20">
        <v>0</v>
      </c>
      <c r="AH10" s="20">
        <v>3</v>
      </c>
      <c r="AI10" s="23">
        <v>0</v>
      </c>
      <c r="AJ10" s="23">
        <v>0</v>
      </c>
      <c r="AK10" s="20" t="s">
        <v>29</v>
      </c>
      <c r="AL10" s="20" t="s">
        <v>29</v>
      </c>
    </row>
    <row r="11" spans="1:38" ht="20.45" customHeight="1" x14ac:dyDescent="0.25">
      <c r="A11" s="40" t="s">
        <v>5</v>
      </c>
      <c r="B11" s="42" t="s">
        <v>46</v>
      </c>
      <c r="C11" s="43" t="s">
        <v>14</v>
      </c>
      <c r="D11" s="43" t="s">
        <v>14</v>
      </c>
      <c r="E11" s="44" t="s">
        <v>14</v>
      </c>
      <c r="F11" s="44" t="s">
        <v>14</v>
      </c>
      <c r="G11" s="43" t="s">
        <v>14</v>
      </c>
      <c r="H11" s="43" t="s">
        <v>14</v>
      </c>
      <c r="I11" s="44" t="s">
        <v>14</v>
      </c>
      <c r="J11" s="44" t="s">
        <v>14</v>
      </c>
      <c r="K11" s="43" t="s">
        <v>14</v>
      </c>
      <c r="L11" s="43" t="s">
        <v>14</v>
      </c>
      <c r="M11" s="44" t="s">
        <v>14</v>
      </c>
      <c r="N11" s="44" t="s">
        <v>14</v>
      </c>
      <c r="O11" s="23">
        <v>0</v>
      </c>
      <c r="P11" s="23">
        <v>4</v>
      </c>
      <c r="Q11" s="20">
        <v>2</v>
      </c>
      <c r="R11" s="20">
        <v>2</v>
      </c>
      <c r="S11" s="22">
        <v>3</v>
      </c>
      <c r="T11" s="22">
        <v>0</v>
      </c>
      <c r="U11" s="20">
        <v>5</v>
      </c>
      <c r="V11" s="20">
        <v>1</v>
      </c>
      <c r="W11" s="22">
        <v>0</v>
      </c>
      <c r="X11" s="22">
        <v>0</v>
      </c>
      <c r="Y11" s="20">
        <v>1</v>
      </c>
      <c r="Z11" s="20">
        <v>3</v>
      </c>
      <c r="AA11" s="22">
        <v>0</v>
      </c>
      <c r="AB11" s="22">
        <v>1</v>
      </c>
      <c r="AC11" s="20">
        <v>0</v>
      </c>
      <c r="AD11" s="20">
        <v>0</v>
      </c>
      <c r="AE11" s="23">
        <v>2</v>
      </c>
      <c r="AF11" s="23">
        <v>0</v>
      </c>
      <c r="AG11" s="20">
        <v>1</v>
      </c>
      <c r="AH11" s="20">
        <v>2</v>
      </c>
      <c r="AI11" s="23">
        <v>2</v>
      </c>
      <c r="AJ11" s="23">
        <v>1</v>
      </c>
      <c r="AK11" s="20" t="s">
        <v>29</v>
      </c>
      <c r="AL11" s="20" t="s">
        <v>29</v>
      </c>
    </row>
    <row r="12" spans="1:38" ht="20.45" customHeight="1" x14ac:dyDescent="0.25">
      <c r="A12" s="40" t="s">
        <v>6</v>
      </c>
      <c r="B12" s="42" t="s">
        <v>39</v>
      </c>
      <c r="C12" s="43" t="s">
        <v>14</v>
      </c>
      <c r="D12" s="43" t="s">
        <v>14</v>
      </c>
      <c r="E12" s="44" t="s">
        <v>14</v>
      </c>
      <c r="F12" s="44" t="s">
        <v>14</v>
      </c>
      <c r="G12" s="43" t="s">
        <v>14</v>
      </c>
      <c r="H12" s="43" t="s">
        <v>14</v>
      </c>
      <c r="I12" s="44" t="s">
        <v>14</v>
      </c>
      <c r="J12" s="44" t="s">
        <v>14</v>
      </c>
      <c r="K12" s="43" t="s">
        <v>14</v>
      </c>
      <c r="L12" s="43" t="s">
        <v>14</v>
      </c>
      <c r="M12" s="44" t="s">
        <v>14</v>
      </c>
      <c r="N12" s="44" t="s">
        <v>14</v>
      </c>
      <c r="O12" s="43" t="s">
        <v>14</v>
      </c>
      <c r="P12" s="43" t="s">
        <v>14</v>
      </c>
      <c r="Q12" s="20">
        <v>1</v>
      </c>
      <c r="R12" s="20">
        <v>0</v>
      </c>
      <c r="S12" s="22">
        <v>1</v>
      </c>
      <c r="T12" s="22">
        <v>0</v>
      </c>
      <c r="U12" s="20">
        <v>7</v>
      </c>
      <c r="V12" s="20">
        <v>0</v>
      </c>
      <c r="W12" s="22">
        <v>3</v>
      </c>
      <c r="X12" s="22">
        <v>4</v>
      </c>
      <c r="Y12" s="20">
        <v>1</v>
      </c>
      <c r="Z12" s="20">
        <v>2</v>
      </c>
      <c r="AA12" s="22">
        <v>3</v>
      </c>
      <c r="AB12" s="22">
        <v>4</v>
      </c>
      <c r="AC12" s="20">
        <v>1</v>
      </c>
      <c r="AD12" s="20">
        <v>1</v>
      </c>
      <c r="AE12" s="23">
        <v>0</v>
      </c>
      <c r="AF12" s="23">
        <v>1</v>
      </c>
      <c r="AG12" s="20">
        <v>1</v>
      </c>
      <c r="AH12" s="20">
        <v>0</v>
      </c>
      <c r="AI12" s="23">
        <v>1</v>
      </c>
      <c r="AJ12" s="23">
        <v>1</v>
      </c>
      <c r="AK12" s="20" t="s">
        <v>29</v>
      </c>
      <c r="AL12" s="20" t="s">
        <v>29</v>
      </c>
    </row>
    <row r="13" spans="1:38" ht="20.45" customHeight="1" x14ac:dyDescent="0.25">
      <c r="A13" s="40" t="s">
        <v>7</v>
      </c>
      <c r="B13" s="42" t="s">
        <v>47</v>
      </c>
      <c r="C13" s="43" t="s">
        <v>14</v>
      </c>
      <c r="D13" s="43" t="s">
        <v>14</v>
      </c>
      <c r="E13" s="44" t="s">
        <v>14</v>
      </c>
      <c r="F13" s="44" t="s">
        <v>14</v>
      </c>
      <c r="G13" s="43" t="s">
        <v>14</v>
      </c>
      <c r="H13" s="43" t="s">
        <v>14</v>
      </c>
      <c r="I13" s="44" t="s">
        <v>14</v>
      </c>
      <c r="J13" s="44" t="s">
        <v>14</v>
      </c>
      <c r="K13" s="43" t="s">
        <v>14</v>
      </c>
      <c r="L13" s="43" t="s">
        <v>14</v>
      </c>
      <c r="M13" s="44" t="s">
        <v>14</v>
      </c>
      <c r="N13" s="44" t="s">
        <v>14</v>
      </c>
      <c r="O13" s="43" t="s">
        <v>14</v>
      </c>
      <c r="P13" s="43" t="s">
        <v>14</v>
      </c>
      <c r="Q13" s="44" t="s">
        <v>14</v>
      </c>
      <c r="R13" s="44" t="s">
        <v>14</v>
      </c>
      <c r="S13" s="22">
        <v>0</v>
      </c>
      <c r="T13" s="22">
        <v>1</v>
      </c>
      <c r="U13" s="20">
        <v>2</v>
      </c>
      <c r="V13" s="20">
        <v>2</v>
      </c>
      <c r="W13" s="22">
        <v>4</v>
      </c>
      <c r="X13" s="22">
        <v>6</v>
      </c>
      <c r="Y13" s="20">
        <v>1</v>
      </c>
      <c r="Z13" s="20">
        <v>4</v>
      </c>
      <c r="AA13" s="22">
        <v>4</v>
      </c>
      <c r="AB13" s="22">
        <v>3</v>
      </c>
      <c r="AC13" s="20">
        <v>2</v>
      </c>
      <c r="AD13" s="20">
        <v>1</v>
      </c>
      <c r="AE13" s="23">
        <v>3</v>
      </c>
      <c r="AF13" s="23">
        <v>1</v>
      </c>
      <c r="AG13" s="20">
        <v>0</v>
      </c>
      <c r="AH13" s="20">
        <v>3</v>
      </c>
      <c r="AI13" s="23" t="s">
        <v>59</v>
      </c>
      <c r="AJ13" s="23" t="s">
        <v>59</v>
      </c>
      <c r="AK13" s="20" t="s">
        <v>29</v>
      </c>
      <c r="AL13" s="20" t="s">
        <v>29</v>
      </c>
    </row>
    <row r="14" spans="1:38" ht="20.45" customHeight="1" x14ac:dyDescent="0.25">
      <c r="A14" s="40" t="s">
        <v>8</v>
      </c>
      <c r="B14" s="42" t="s">
        <v>48</v>
      </c>
      <c r="C14" s="43" t="s">
        <v>14</v>
      </c>
      <c r="D14" s="43" t="s">
        <v>14</v>
      </c>
      <c r="E14" s="44" t="s">
        <v>14</v>
      </c>
      <c r="F14" s="44" t="s">
        <v>14</v>
      </c>
      <c r="G14" s="43" t="s">
        <v>14</v>
      </c>
      <c r="H14" s="43" t="s">
        <v>14</v>
      </c>
      <c r="I14" s="44" t="s">
        <v>14</v>
      </c>
      <c r="J14" s="44" t="s">
        <v>14</v>
      </c>
      <c r="K14" s="43" t="s">
        <v>14</v>
      </c>
      <c r="L14" s="43" t="s">
        <v>14</v>
      </c>
      <c r="M14" s="44" t="s">
        <v>14</v>
      </c>
      <c r="N14" s="44" t="s">
        <v>14</v>
      </c>
      <c r="O14" s="43" t="s">
        <v>14</v>
      </c>
      <c r="P14" s="43" t="s">
        <v>14</v>
      </c>
      <c r="Q14" s="44" t="s">
        <v>14</v>
      </c>
      <c r="R14" s="44" t="s">
        <v>14</v>
      </c>
      <c r="S14" s="43" t="s">
        <v>14</v>
      </c>
      <c r="T14" s="43" t="s">
        <v>14</v>
      </c>
      <c r="U14" s="20">
        <v>1</v>
      </c>
      <c r="V14" s="20">
        <v>2</v>
      </c>
      <c r="W14" s="22">
        <v>2</v>
      </c>
      <c r="X14" s="22">
        <v>2</v>
      </c>
      <c r="Y14" s="20">
        <v>2</v>
      </c>
      <c r="Z14" s="20">
        <v>4</v>
      </c>
      <c r="AA14" s="22">
        <v>1</v>
      </c>
      <c r="AB14" s="22">
        <v>4</v>
      </c>
      <c r="AC14" s="20">
        <v>0</v>
      </c>
      <c r="AD14" s="20">
        <v>0</v>
      </c>
      <c r="AE14" s="23">
        <v>1</v>
      </c>
      <c r="AF14" s="23">
        <v>1</v>
      </c>
      <c r="AG14" s="20">
        <v>2</v>
      </c>
      <c r="AH14" s="20">
        <v>2</v>
      </c>
      <c r="AI14" s="23">
        <v>4</v>
      </c>
      <c r="AJ14" s="23">
        <v>2</v>
      </c>
      <c r="AK14" s="20" t="s">
        <v>29</v>
      </c>
      <c r="AL14" s="20" t="s">
        <v>29</v>
      </c>
    </row>
    <row r="15" spans="1:38" ht="20.45" customHeight="1" x14ac:dyDescent="0.25">
      <c r="A15" s="40" t="s">
        <v>9</v>
      </c>
      <c r="B15" s="42" t="s">
        <v>49</v>
      </c>
      <c r="C15" s="43" t="s">
        <v>14</v>
      </c>
      <c r="D15" s="43" t="s">
        <v>14</v>
      </c>
      <c r="E15" s="44" t="s">
        <v>14</v>
      </c>
      <c r="F15" s="44" t="s">
        <v>14</v>
      </c>
      <c r="G15" s="43" t="s">
        <v>14</v>
      </c>
      <c r="H15" s="43" t="s">
        <v>14</v>
      </c>
      <c r="I15" s="44" t="s">
        <v>14</v>
      </c>
      <c r="J15" s="44" t="s">
        <v>14</v>
      </c>
      <c r="K15" s="43" t="s">
        <v>14</v>
      </c>
      <c r="L15" s="43" t="s">
        <v>14</v>
      </c>
      <c r="M15" s="44" t="s">
        <v>14</v>
      </c>
      <c r="N15" s="44" t="s">
        <v>14</v>
      </c>
      <c r="O15" s="43" t="s">
        <v>14</v>
      </c>
      <c r="P15" s="43" t="s">
        <v>14</v>
      </c>
      <c r="Q15" s="44" t="s">
        <v>14</v>
      </c>
      <c r="R15" s="44" t="s">
        <v>14</v>
      </c>
      <c r="S15" s="43" t="s">
        <v>14</v>
      </c>
      <c r="T15" s="43" t="s">
        <v>14</v>
      </c>
      <c r="U15" s="44" t="s">
        <v>14</v>
      </c>
      <c r="V15" s="44" t="s">
        <v>14</v>
      </c>
      <c r="W15" s="22">
        <v>0</v>
      </c>
      <c r="X15" s="22">
        <v>1</v>
      </c>
      <c r="Y15" s="20">
        <v>2</v>
      </c>
      <c r="Z15" s="20">
        <v>4</v>
      </c>
      <c r="AA15" s="22">
        <v>1</v>
      </c>
      <c r="AB15" s="22">
        <v>1</v>
      </c>
      <c r="AC15" s="20">
        <v>2</v>
      </c>
      <c r="AD15" s="20">
        <v>3</v>
      </c>
      <c r="AE15" s="23">
        <v>2</v>
      </c>
      <c r="AF15" s="23">
        <v>4</v>
      </c>
      <c r="AG15" s="20">
        <v>0</v>
      </c>
      <c r="AH15" s="20">
        <v>1</v>
      </c>
      <c r="AI15" s="23">
        <v>1</v>
      </c>
      <c r="AJ15" s="23">
        <v>3</v>
      </c>
      <c r="AK15" s="20" t="s">
        <v>29</v>
      </c>
      <c r="AL15" s="20" t="s">
        <v>29</v>
      </c>
    </row>
    <row r="16" spans="1:38" ht="20.45" customHeight="1" x14ac:dyDescent="0.25">
      <c r="A16" s="40" t="s">
        <v>10</v>
      </c>
      <c r="B16" s="42" t="s">
        <v>50</v>
      </c>
      <c r="C16" s="43" t="s">
        <v>14</v>
      </c>
      <c r="D16" s="43" t="s">
        <v>14</v>
      </c>
      <c r="E16" s="44" t="s">
        <v>14</v>
      </c>
      <c r="F16" s="44" t="s">
        <v>14</v>
      </c>
      <c r="G16" s="43" t="s">
        <v>14</v>
      </c>
      <c r="H16" s="43" t="s">
        <v>14</v>
      </c>
      <c r="I16" s="44" t="s">
        <v>14</v>
      </c>
      <c r="J16" s="44" t="s">
        <v>14</v>
      </c>
      <c r="K16" s="43" t="s">
        <v>14</v>
      </c>
      <c r="L16" s="43" t="s">
        <v>14</v>
      </c>
      <c r="M16" s="44" t="s">
        <v>14</v>
      </c>
      <c r="N16" s="44" t="s">
        <v>14</v>
      </c>
      <c r="O16" s="43" t="s">
        <v>14</v>
      </c>
      <c r="P16" s="43" t="s">
        <v>14</v>
      </c>
      <c r="Q16" s="44" t="s">
        <v>14</v>
      </c>
      <c r="R16" s="44" t="s">
        <v>14</v>
      </c>
      <c r="S16" s="43" t="s">
        <v>14</v>
      </c>
      <c r="T16" s="43" t="s">
        <v>14</v>
      </c>
      <c r="U16" s="44" t="s">
        <v>14</v>
      </c>
      <c r="V16" s="44" t="s">
        <v>14</v>
      </c>
      <c r="W16" s="43" t="s">
        <v>14</v>
      </c>
      <c r="X16" s="43" t="s">
        <v>14</v>
      </c>
      <c r="Y16" s="20">
        <v>1</v>
      </c>
      <c r="Z16" s="20">
        <v>2</v>
      </c>
      <c r="AA16" s="22">
        <v>1</v>
      </c>
      <c r="AB16" s="22">
        <v>2</v>
      </c>
      <c r="AC16" s="20">
        <v>3</v>
      </c>
      <c r="AD16" s="20">
        <v>2</v>
      </c>
      <c r="AE16" s="23">
        <v>0</v>
      </c>
      <c r="AF16" s="23">
        <v>3</v>
      </c>
      <c r="AG16" s="20">
        <v>0</v>
      </c>
      <c r="AH16" s="20">
        <v>2</v>
      </c>
      <c r="AI16" s="23">
        <v>1</v>
      </c>
      <c r="AJ16" s="23">
        <v>1</v>
      </c>
      <c r="AK16" s="20" t="s">
        <v>29</v>
      </c>
      <c r="AL16" s="20" t="s">
        <v>29</v>
      </c>
    </row>
    <row r="17" spans="1:38" ht="20.45" customHeight="1" x14ac:dyDescent="0.25">
      <c r="A17" s="40" t="s">
        <v>11</v>
      </c>
      <c r="B17" s="42" t="s">
        <v>51</v>
      </c>
      <c r="C17" s="43" t="s">
        <v>14</v>
      </c>
      <c r="D17" s="43" t="s">
        <v>14</v>
      </c>
      <c r="E17" s="44" t="s">
        <v>14</v>
      </c>
      <c r="F17" s="44" t="s">
        <v>14</v>
      </c>
      <c r="G17" s="43" t="s">
        <v>14</v>
      </c>
      <c r="H17" s="43" t="s">
        <v>14</v>
      </c>
      <c r="I17" s="44" t="s">
        <v>14</v>
      </c>
      <c r="J17" s="44" t="s">
        <v>14</v>
      </c>
      <c r="K17" s="43" t="s">
        <v>14</v>
      </c>
      <c r="L17" s="43" t="s">
        <v>14</v>
      </c>
      <c r="M17" s="44" t="s">
        <v>14</v>
      </c>
      <c r="N17" s="44" t="s">
        <v>14</v>
      </c>
      <c r="O17" s="43" t="s">
        <v>14</v>
      </c>
      <c r="P17" s="43" t="s">
        <v>14</v>
      </c>
      <c r="Q17" s="44" t="s">
        <v>14</v>
      </c>
      <c r="R17" s="44" t="s">
        <v>14</v>
      </c>
      <c r="S17" s="43" t="s">
        <v>14</v>
      </c>
      <c r="T17" s="43" t="s">
        <v>14</v>
      </c>
      <c r="U17" s="44" t="s">
        <v>14</v>
      </c>
      <c r="V17" s="44" t="s">
        <v>14</v>
      </c>
      <c r="W17" s="43" t="s">
        <v>14</v>
      </c>
      <c r="X17" s="43" t="s">
        <v>14</v>
      </c>
      <c r="Y17" s="44" t="s">
        <v>14</v>
      </c>
      <c r="Z17" s="44" t="s">
        <v>14</v>
      </c>
      <c r="AA17" s="22">
        <v>0</v>
      </c>
      <c r="AB17" s="22">
        <v>2</v>
      </c>
      <c r="AC17" s="20">
        <v>1</v>
      </c>
      <c r="AD17" s="20">
        <v>2</v>
      </c>
      <c r="AE17" s="23">
        <v>1</v>
      </c>
      <c r="AF17" s="23">
        <v>5</v>
      </c>
      <c r="AG17" s="20">
        <v>0</v>
      </c>
      <c r="AH17" s="20">
        <v>3</v>
      </c>
      <c r="AI17" s="23">
        <v>3</v>
      </c>
      <c r="AJ17" s="23">
        <v>2</v>
      </c>
      <c r="AK17" s="20" t="s">
        <v>29</v>
      </c>
      <c r="AL17" s="20" t="s">
        <v>29</v>
      </c>
    </row>
    <row r="18" spans="1:38" ht="20.45" customHeight="1" x14ac:dyDescent="0.25">
      <c r="A18" s="40" t="s">
        <v>12</v>
      </c>
      <c r="B18" s="42" t="s">
        <v>52</v>
      </c>
      <c r="C18" s="43" t="s">
        <v>14</v>
      </c>
      <c r="D18" s="43" t="s">
        <v>14</v>
      </c>
      <c r="E18" s="44" t="s">
        <v>14</v>
      </c>
      <c r="F18" s="44" t="s">
        <v>14</v>
      </c>
      <c r="G18" s="43" t="s">
        <v>14</v>
      </c>
      <c r="H18" s="43" t="s">
        <v>14</v>
      </c>
      <c r="I18" s="44" t="s">
        <v>14</v>
      </c>
      <c r="J18" s="44" t="s">
        <v>14</v>
      </c>
      <c r="K18" s="43" t="s">
        <v>14</v>
      </c>
      <c r="L18" s="43" t="s">
        <v>14</v>
      </c>
      <c r="M18" s="44" t="s">
        <v>14</v>
      </c>
      <c r="N18" s="44" t="s">
        <v>14</v>
      </c>
      <c r="O18" s="43" t="s">
        <v>14</v>
      </c>
      <c r="P18" s="43" t="s">
        <v>14</v>
      </c>
      <c r="Q18" s="44" t="s">
        <v>14</v>
      </c>
      <c r="R18" s="44" t="s">
        <v>14</v>
      </c>
      <c r="S18" s="43" t="s">
        <v>14</v>
      </c>
      <c r="T18" s="43" t="s">
        <v>14</v>
      </c>
      <c r="U18" s="44" t="s">
        <v>14</v>
      </c>
      <c r="V18" s="44" t="s">
        <v>14</v>
      </c>
      <c r="W18" s="43" t="s">
        <v>14</v>
      </c>
      <c r="X18" s="43" t="s">
        <v>14</v>
      </c>
      <c r="Y18" s="44" t="s">
        <v>14</v>
      </c>
      <c r="Z18" s="44" t="s">
        <v>14</v>
      </c>
      <c r="AA18" s="43" t="s">
        <v>14</v>
      </c>
      <c r="AB18" s="43" t="s">
        <v>14</v>
      </c>
      <c r="AC18" s="20">
        <v>2</v>
      </c>
      <c r="AD18" s="20">
        <v>0</v>
      </c>
      <c r="AE18" s="23">
        <v>3</v>
      </c>
      <c r="AF18" s="23">
        <v>2</v>
      </c>
      <c r="AG18" s="20">
        <v>2</v>
      </c>
      <c r="AH18" s="20">
        <v>4</v>
      </c>
      <c r="AI18" s="23">
        <v>1</v>
      </c>
      <c r="AJ18" s="23">
        <v>1</v>
      </c>
      <c r="AK18" s="20" t="s">
        <v>29</v>
      </c>
      <c r="AL18" s="20" t="s">
        <v>29</v>
      </c>
    </row>
    <row r="19" spans="1:38" ht="20.45" customHeight="1" x14ac:dyDescent="0.25">
      <c r="A19" s="40" t="s">
        <v>13</v>
      </c>
      <c r="B19" s="42" t="s">
        <v>53</v>
      </c>
      <c r="C19" s="43" t="s">
        <v>14</v>
      </c>
      <c r="D19" s="43" t="s">
        <v>14</v>
      </c>
      <c r="E19" s="44" t="s">
        <v>14</v>
      </c>
      <c r="F19" s="44" t="s">
        <v>14</v>
      </c>
      <c r="G19" s="43" t="s">
        <v>14</v>
      </c>
      <c r="H19" s="43" t="s">
        <v>14</v>
      </c>
      <c r="I19" s="44" t="s">
        <v>14</v>
      </c>
      <c r="J19" s="44" t="s">
        <v>14</v>
      </c>
      <c r="K19" s="43" t="s">
        <v>14</v>
      </c>
      <c r="L19" s="43" t="s">
        <v>14</v>
      </c>
      <c r="M19" s="44" t="s">
        <v>14</v>
      </c>
      <c r="N19" s="44" t="s">
        <v>14</v>
      </c>
      <c r="O19" s="43" t="s">
        <v>14</v>
      </c>
      <c r="P19" s="43" t="s">
        <v>14</v>
      </c>
      <c r="Q19" s="44" t="s">
        <v>14</v>
      </c>
      <c r="R19" s="44" t="s">
        <v>14</v>
      </c>
      <c r="S19" s="43" t="s">
        <v>14</v>
      </c>
      <c r="T19" s="43" t="s">
        <v>14</v>
      </c>
      <c r="U19" s="44" t="s">
        <v>14</v>
      </c>
      <c r="V19" s="44" t="s">
        <v>14</v>
      </c>
      <c r="W19" s="43" t="s">
        <v>14</v>
      </c>
      <c r="X19" s="43" t="s">
        <v>14</v>
      </c>
      <c r="Y19" s="44" t="s">
        <v>14</v>
      </c>
      <c r="Z19" s="44" t="s">
        <v>14</v>
      </c>
      <c r="AA19" s="43" t="s">
        <v>14</v>
      </c>
      <c r="AB19" s="43" t="s">
        <v>14</v>
      </c>
      <c r="AC19" s="44" t="s">
        <v>14</v>
      </c>
      <c r="AD19" s="44" t="s">
        <v>14</v>
      </c>
      <c r="AE19" s="23">
        <v>2</v>
      </c>
      <c r="AF19" s="23">
        <v>1</v>
      </c>
      <c r="AG19" s="20">
        <v>1</v>
      </c>
      <c r="AH19" s="20">
        <v>2</v>
      </c>
      <c r="AI19" s="23">
        <v>1</v>
      </c>
      <c r="AJ19" s="23">
        <v>0</v>
      </c>
      <c r="AK19" s="20" t="s">
        <v>29</v>
      </c>
      <c r="AL19" s="20" t="s">
        <v>29</v>
      </c>
    </row>
    <row r="20" spans="1:38" ht="20.45" customHeight="1" x14ac:dyDescent="0.25">
      <c r="A20" s="40" t="s">
        <v>34</v>
      </c>
      <c r="B20" s="42" t="s">
        <v>42</v>
      </c>
      <c r="C20" s="43" t="s">
        <v>14</v>
      </c>
      <c r="D20" s="43" t="s">
        <v>14</v>
      </c>
      <c r="E20" s="44" t="s">
        <v>14</v>
      </c>
      <c r="F20" s="44" t="s">
        <v>14</v>
      </c>
      <c r="G20" s="43" t="s">
        <v>14</v>
      </c>
      <c r="H20" s="43" t="s">
        <v>14</v>
      </c>
      <c r="I20" s="44" t="s">
        <v>14</v>
      </c>
      <c r="J20" s="44" t="s">
        <v>14</v>
      </c>
      <c r="K20" s="43" t="s">
        <v>14</v>
      </c>
      <c r="L20" s="43" t="s">
        <v>14</v>
      </c>
      <c r="M20" s="44" t="s">
        <v>14</v>
      </c>
      <c r="N20" s="44" t="s">
        <v>14</v>
      </c>
      <c r="O20" s="43" t="s">
        <v>14</v>
      </c>
      <c r="P20" s="43" t="s">
        <v>14</v>
      </c>
      <c r="Q20" s="44" t="s">
        <v>14</v>
      </c>
      <c r="R20" s="44" t="s">
        <v>14</v>
      </c>
      <c r="S20" s="43" t="s">
        <v>14</v>
      </c>
      <c r="T20" s="43" t="s">
        <v>14</v>
      </c>
      <c r="U20" s="44" t="s">
        <v>14</v>
      </c>
      <c r="V20" s="44" t="s">
        <v>14</v>
      </c>
      <c r="W20" s="43" t="s">
        <v>14</v>
      </c>
      <c r="X20" s="43" t="s">
        <v>14</v>
      </c>
      <c r="Y20" s="44" t="s">
        <v>14</v>
      </c>
      <c r="Z20" s="44" t="s">
        <v>14</v>
      </c>
      <c r="AA20" s="43" t="s">
        <v>14</v>
      </c>
      <c r="AB20" s="43" t="s">
        <v>14</v>
      </c>
      <c r="AC20" s="44" t="s">
        <v>14</v>
      </c>
      <c r="AD20" s="44" t="s">
        <v>14</v>
      </c>
      <c r="AE20" s="43" t="s">
        <v>14</v>
      </c>
      <c r="AF20" s="43" t="s">
        <v>14</v>
      </c>
      <c r="AG20" s="20">
        <v>3</v>
      </c>
      <c r="AH20" s="20">
        <v>5</v>
      </c>
      <c r="AI20" s="23">
        <v>3</v>
      </c>
      <c r="AJ20" s="23">
        <v>1</v>
      </c>
      <c r="AK20" s="20" t="s">
        <v>29</v>
      </c>
      <c r="AL20" s="20" t="s">
        <v>29</v>
      </c>
    </row>
    <row r="21" spans="1:38" ht="20.45" customHeight="1" x14ac:dyDescent="0.25">
      <c r="A21" s="40" t="s">
        <v>35</v>
      </c>
      <c r="B21" s="42" t="s">
        <v>41</v>
      </c>
      <c r="C21" s="43" t="s">
        <v>14</v>
      </c>
      <c r="D21" s="43" t="s">
        <v>14</v>
      </c>
      <c r="E21" s="44" t="s">
        <v>14</v>
      </c>
      <c r="F21" s="44" t="s">
        <v>14</v>
      </c>
      <c r="G21" s="43" t="s">
        <v>14</v>
      </c>
      <c r="H21" s="43" t="s">
        <v>14</v>
      </c>
      <c r="I21" s="44" t="s">
        <v>14</v>
      </c>
      <c r="J21" s="44" t="s">
        <v>14</v>
      </c>
      <c r="K21" s="43" t="s">
        <v>14</v>
      </c>
      <c r="L21" s="43" t="s">
        <v>14</v>
      </c>
      <c r="M21" s="44" t="s">
        <v>14</v>
      </c>
      <c r="N21" s="44" t="s">
        <v>14</v>
      </c>
      <c r="O21" s="43" t="s">
        <v>14</v>
      </c>
      <c r="P21" s="43" t="s">
        <v>14</v>
      </c>
      <c r="Q21" s="44" t="s">
        <v>14</v>
      </c>
      <c r="R21" s="44" t="s">
        <v>14</v>
      </c>
      <c r="S21" s="43" t="s">
        <v>14</v>
      </c>
      <c r="T21" s="43" t="s">
        <v>14</v>
      </c>
      <c r="U21" s="44" t="s">
        <v>14</v>
      </c>
      <c r="V21" s="44" t="s">
        <v>14</v>
      </c>
      <c r="W21" s="43" t="s">
        <v>14</v>
      </c>
      <c r="X21" s="43" t="s">
        <v>14</v>
      </c>
      <c r="Y21" s="44" t="s">
        <v>14</v>
      </c>
      <c r="Z21" s="44" t="s">
        <v>14</v>
      </c>
      <c r="AA21" s="43" t="s">
        <v>14</v>
      </c>
      <c r="AB21" s="43" t="s">
        <v>14</v>
      </c>
      <c r="AC21" s="44" t="s">
        <v>14</v>
      </c>
      <c r="AD21" s="44" t="s">
        <v>14</v>
      </c>
      <c r="AE21" s="43" t="s">
        <v>14</v>
      </c>
      <c r="AF21" s="43" t="s">
        <v>14</v>
      </c>
      <c r="AG21" s="44" t="s">
        <v>14</v>
      </c>
      <c r="AH21" s="44" t="s">
        <v>14</v>
      </c>
      <c r="AI21" s="23">
        <v>1</v>
      </c>
      <c r="AJ21" s="23">
        <v>0</v>
      </c>
      <c r="AK21" s="20" t="s">
        <v>29</v>
      </c>
      <c r="AL21" s="20" t="s">
        <v>29</v>
      </c>
    </row>
    <row r="22" spans="1:38" ht="20.45" customHeight="1" x14ac:dyDescent="0.25">
      <c r="A22" s="40" t="s">
        <v>36</v>
      </c>
      <c r="B22" s="42" t="s">
        <v>54</v>
      </c>
      <c r="C22" s="43" t="s">
        <v>14</v>
      </c>
      <c r="D22" s="43" t="s">
        <v>14</v>
      </c>
      <c r="E22" s="44" t="s">
        <v>14</v>
      </c>
      <c r="F22" s="44" t="s">
        <v>14</v>
      </c>
      <c r="G22" s="43" t="s">
        <v>14</v>
      </c>
      <c r="H22" s="43" t="s">
        <v>14</v>
      </c>
      <c r="I22" s="44" t="s">
        <v>14</v>
      </c>
      <c r="J22" s="44" t="s">
        <v>14</v>
      </c>
      <c r="K22" s="43" t="s">
        <v>14</v>
      </c>
      <c r="L22" s="43" t="s">
        <v>14</v>
      </c>
      <c r="M22" s="44" t="s">
        <v>14</v>
      </c>
      <c r="N22" s="44" t="s">
        <v>14</v>
      </c>
      <c r="O22" s="43" t="s">
        <v>14</v>
      </c>
      <c r="P22" s="43" t="s">
        <v>14</v>
      </c>
      <c r="Q22" s="44" t="s">
        <v>14</v>
      </c>
      <c r="R22" s="44" t="s">
        <v>14</v>
      </c>
      <c r="S22" s="43" t="s">
        <v>14</v>
      </c>
      <c r="T22" s="43" t="s">
        <v>14</v>
      </c>
      <c r="U22" s="44" t="s">
        <v>14</v>
      </c>
      <c r="V22" s="44" t="s">
        <v>14</v>
      </c>
      <c r="W22" s="43" t="s">
        <v>14</v>
      </c>
      <c r="X22" s="43" t="s">
        <v>14</v>
      </c>
      <c r="Y22" s="44" t="s">
        <v>14</v>
      </c>
      <c r="Z22" s="44" t="s">
        <v>14</v>
      </c>
      <c r="AA22" s="43" t="s">
        <v>14</v>
      </c>
      <c r="AB22" s="43" t="s">
        <v>14</v>
      </c>
      <c r="AC22" s="44" t="s">
        <v>14</v>
      </c>
      <c r="AD22" s="44" t="s">
        <v>14</v>
      </c>
      <c r="AE22" s="43" t="s">
        <v>14</v>
      </c>
      <c r="AF22" s="43" t="s">
        <v>14</v>
      </c>
      <c r="AG22" s="44" t="s">
        <v>14</v>
      </c>
      <c r="AH22" s="44" t="s">
        <v>14</v>
      </c>
      <c r="AI22" s="43" t="s">
        <v>14</v>
      </c>
      <c r="AJ22" s="43" t="s">
        <v>14</v>
      </c>
      <c r="AK22" s="20" t="s">
        <v>29</v>
      </c>
      <c r="AL22" s="20" t="s">
        <v>29</v>
      </c>
    </row>
    <row r="23" spans="1:38" ht="20.45" customHeight="1" thickBot="1" x14ac:dyDescent="0.3">
      <c r="A23" s="40" t="s">
        <v>37</v>
      </c>
      <c r="B23" s="45" t="s">
        <v>40</v>
      </c>
      <c r="C23" s="46" t="s">
        <v>14</v>
      </c>
      <c r="D23" s="46" t="s">
        <v>14</v>
      </c>
      <c r="E23" s="47" t="s">
        <v>14</v>
      </c>
      <c r="F23" s="47" t="s">
        <v>14</v>
      </c>
      <c r="G23" s="46" t="s">
        <v>14</v>
      </c>
      <c r="H23" s="46" t="s">
        <v>14</v>
      </c>
      <c r="I23" s="47" t="s">
        <v>14</v>
      </c>
      <c r="J23" s="47" t="s">
        <v>14</v>
      </c>
      <c r="K23" s="46" t="s">
        <v>14</v>
      </c>
      <c r="L23" s="46" t="s">
        <v>14</v>
      </c>
      <c r="M23" s="47" t="s">
        <v>14</v>
      </c>
      <c r="N23" s="47" t="s">
        <v>14</v>
      </c>
      <c r="O23" s="46" t="s">
        <v>14</v>
      </c>
      <c r="P23" s="46" t="s">
        <v>14</v>
      </c>
      <c r="Q23" s="47" t="s">
        <v>14</v>
      </c>
      <c r="R23" s="47" t="s">
        <v>14</v>
      </c>
      <c r="S23" s="46" t="s">
        <v>14</v>
      </c>
      <c r="T23" s="46" t="s">
        <v>14</v>
      </c>
      <c r="U23" s="47" t="s">
        <v>14</v>
      </c>
      <c r="V23" s="47" t="s">
        <v>14</v>
      </c>
      <c r="W23" s="46" t="s">
        <v>14</v>
      </c>
      <c r="X23" s="46" t="s">
        <v>14</v>
      </c>
      <c r="Y23" s="47" t="s">
        <v>14</v>
      </c>
      <c r="Z23" s="47" t="s">
        <v>14</v>
      </c>
      <c r="AA23" s="46" t="s">
        <v>14</v>
      </c>
      <c r="AB23" s="46" t="s">
        <v>14</v>
      </c>
      <c r="AC23" s="47" t="s">
        <v>14</v>
      </c>
      <c r="AD23" s="47" t="s">
        <v>14</v>
      </c>
      <c r="AE23" s="46" t="s">
        <v>14</v>
      </c>
      <c r="AF23" s="46" t="s">
        <v>14</v>
      </c>
      <c r="AG23" s="47" t="s">
        <v>14</v>
      </c>
      <c r="AH23" s="47" t="s">
        <v>14</v>
      </c>
      <c r="AI23" s="46" t="s">
        <v>14</v>
      </c>
      <c r="AJ23" s="46" t="s">
        <v>14</v>
      </c>
      <c r="AK23" s="47" t="s">
        <v>14</v>
      </c>
      <c r="AL23" s="48" t="s">
        <v>14</v>
      </c>
    </row>
    <row r="55" spans="34:34" ht="20.45" customHeight="1" x14ac:dyDescent="0.25">
      <c r="AH55" s="25"/>
    </row>
    <row r="56" spans="34:34" ht="20.45" customHeight="1" x14ac:dyDescent="0.25">
      <c r="AH56" s="25"/>
    </row>
  </sheetData>
  <sheetProtection sheet="1" objects="1" scenarios="1"/>
  <mergeCells count="18">
    <mergeCell ref="AE5:AF5"/>
    <mergeCell ref="AG5:AH5"/>
    <mergeCell ref="AI5:AJ5"/>
    <mergeCell ref="AK5:AL5"/>
    <mergeCell ref="S5:T5"/>
    <mergeCell ref="AC5:AD5"/>
    <mergeCell ref="AA5:AB5"/>
    <mergeCell ref="Y5:Z5"/>
    <mergeCell ref="W5:X5"/>
    <mergeCell ref="U5:V5"/>
    <mergeCell ref="E5:F5"/>
    <mergeCell ref="C5:D5"/>
    <mergeCell ref="Q5:R5"/>
    <mergeCell ref="O5:P5"/>
    <mergeCell ref="M5:N5"/>
    <mergeCell ref="K5:L5"/>
    <mergeCell ref="I5:J5"/>
    <mergeCell ref="G5:H5"/>
  </mergeCells>
  <phoneticPr fontId="18" type="noConversion"/>
  <pageMargins left="0.24" right="0.2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P110"/>
  <sheetViews>
    <sheetView zoomScale="70" zoomScaleNormal="70" workbookViewId="0">
      <selection activeCell="B2" sqref="B2:K22"/>
    </sheetView>
  </sheetViews>
  <sheetFormatPr defaultColWidth="5.7109375" defaultRowHeight="16.149999999999999" customHeight="1" x14ac:dyDescent="0.25"/>
  <cols>
    <col min="2" max="2" width="13.42578125" customWidth="1"/>
    <col min="3" max="11" width="13" customWidth="1"/>
    <col min="14" max="14" width="8.5703125" customWidth="1"/>
    <col min="15" max="15" width="9.42578125" customWidth="1"/>
    <col min="16" max="16" width="10.5703125" customWidth="1"/>
    <col min="17" max="17" width="8" customWidth="1"/>
    <col min="31" max="32" width="5.7109375" style="28"/>
    <col min="35" max="36" width="5.7109375" style="28"/>
  </cols>
  <sheetData>
    <row r="2" spans="2:23" ht="16.149999999999999" customHeight="1" x14ac:dyDescent="0.25">
      <c r="B2" s="88" t="str">
        <f>Match!B3</f>
        <v>17-18Happy League 對賽表 06-06-2018</v>
      </c>
      <c r="C2" s="88"/>
      <c r="D2" s="88"/>
      <c r="E2" s="88"/>
      <c r="F2" s="88"/>
      <c r="G2" s="88"/>
      <c r="H2" s="88"/>
      <c r="I2" s="88"/>
      <c r="J2" s="88"/>
      <c r="K2" s="88"/>
    </row>
    <row r="4" spans="2:23" s="28" customFormat="1" ht="16.149999999999999" customHeight="1" x14ac:dyDescent="0.25">
      <c r="B4" s="67" t="s">
        <v>15</v>
      </c>
      <c r="C4" s="67" t="s">
        <v>16</v>
      </c>
      <c r="D4" s="68" t="s">
        <v>17</v>
      </c>
      <c r="E4" s="68" t="s">
        <v>18</v>
      </c>
      <c r="F4" s="68" t="s">
        <v>19</v>
      </c>
      <c r="G4" s="68" t="s">
        <v>20</v>
      </c>
      <c r="H4" s="68" t="s">
        <v>21</v>
      </c>
      <c r="I4" s="67" t="s">
        <v>22</v>
      </c>
      <c r="J4" s="67" t="s">
        <v>23</v>
      </c>
      <c r="K4" s="67" t="s">
        <v>24</v>
      </c>
      <c r="L4" s="69"/>
      <c r="N4" s="90" t="s">
        <v>20</v>
      </c>
      <c r="O4" s="90"/>
      <c r="P4" s="90" t="s">
        <v>21</v>
      </c>
      <c r="Q4" s="90"/>
      <c r="R4" s="90" t="s">
        <v>17</v>
      </c>
      <c r="S4" s="90"/>
      <c r="T4" s="90" t="s">
        <v>18</v>
      </c>
      <c r="U4" s="90"/>
      <c r="V4" s="90" t="s">
        <v>19</v>
      </c>
      <c r="W4" s="90"/>
    </row>
    <row r="5" spans="2:23" s="28" customFormat="1" ht="16.149999999999999" customHeight="1" x14ac:dyDescent="0.25">
      <c r="B5" s="70" t="str">
        <f>Match!B6</f>
        <v>橋頭堡</v>
      </c>
      <c r="C5" s="71">
        <f>Match!$I$2-1-Calculation!J5-Calculation!K5</f>
        <v>16</v>
      </c>
      <c r="D5" s="37">
        <f t="shared" ref="D5:D18" si="0">AM29+AM49</f>
        <v>15</v>
      </c>
      <c r="E5" s="37">
        <f t="shared" ref="E5:E18" si="1">AN29+AN49-J5-K5</f>
        <v>1</v>
      </c>
      <c r="F5" s="37">
        <f>C5-D5-E5</f>
        <v>0</v>
      </c>
      <c r="G5" s="37">
        <f>N5+O5</f>
        <v>51</v>
      </c>
      <c r="H5" s="37">
        <f>P5+Q5</f>
        <v>8</v>
      </c>
      <c r="I5" s="72">
        <f>D5*3+E5</f>
        <v>46</v>
      </c>
      <c r="J5" s="73">
        <f t="shared" ref="J5:J18" si="2">AP70/2</f>
        <v>0</v>
      </c>
      <c r="K5" s="73">
        <f t="shared" ref="K5:K18" si="3">AP91/2</f>
        <v>1</v>
      </c>
      <c r="L5" s="8"/>
      <c r="M5" s="70" t="s">
        <v>0</v>
      </c>
      <c r="N5" s="73">
        <f>SUM(Match!E6,Match!G6,Match!I6,Match!K6,Match!M6,Match!O6,Match!Q6,Match!S6,Match!U6,Match!W6,Match!Y6,Match!AA6,Match!AC6,Match!AE6,Match!AG6,Match!AI6,Match!AK6)</f>
        <v>51</v>
      </c>
      <c r="O5" s="73">
        <f>D26</f>
        <v>0</v>
      </c>
      <c r="P5" s="73">
        <f>SUM(Match!F6,Match!H6,Match!J6,Match!L6,Match!N6,Match!P6,Match!R6,Match!T6,Match!V6,Match!X6,Match!Z6,Match!AB6,Match!AD6,Match!AF6,Match!AH6,Match!AJ6,Match!AK6)</f>
        <v>8</v>
      </c>
      <c r="Q5" s="73">
        <f>C26</f>
        <v>0</v>
      </c>
      <c r="R5" s="73">
        <f t="shared" ref="R5:R18" si="4">AM29</f>
        <v>15</v>
      </c>
      <c r="S5" s="73">
        <f t="shared" ref="S5:S18" si="5">AM49</f>
        <v>0</v>
      </c>
      <c r="T5" s="73">
        <f t="shared" ref="T5:T18" si="6">AN29</f>
        <v>2</v>
      </c>
      <c r="U5" s="73">
        <f t="shared" ref="U5:U18" si="7">AN49</f>
        <v>0</v>
      </c>
      <c r="V5" s="73"/>
      <c r="W5" s="73"/>
    </row>
    <row r="6" spans="2:23" s="28" customFormat="1" ht="16.149999999999999" customHeight="1" x14ac:dyDescent="0.25">
      <c r="B6" s="70" t="str">
        <f>Match!B7</f>
        <v>榮冠集團</v>
      </c>
      <c r="C6" s="71">
        <f>Match!$I$2-1-Calculation!J6-Calculation!K6</f>
        <v>15</v>
      </c>
      <c r="D6" s="37">
        <f t="shared" si="0"/>
        <v>13</v>
      </c>
      <c r="E6" s="37">
        <f t="shared" si="1"/>
        <v>1</v>
      </c>
      <c r="F6" s="37">
        <f t="shared" ref="F6:F18" si="8">C6-D6-E6</f>
        <v>1</v>
      </c>
      <c r="G6" s="37">
        <f t="shared" ref="G6:G18" si="9">N6+O6</f>
        <v>55</v>
      </c>
      <c r="H6" s="37">
        <f t="shared" ref="H6:H18" si="10">P6+Q6</f>
        <v>13</v>
      </c>
      <c r="I6" s="72">
        <f t="shared" ref="I6:I18" si="11">D6*3+E6</f>
        <v>40</v>
      </c>
      <c r="J6" s="73">
        <f t="shared" si="2"/>
        <v>1</v>
      </c>
      <c r="K6" s="73">
        <f t="shared" si="3"/>
        <v>1</v>
      </c>
      <c r="L6" s="25"/>
      <c r="M6" s="70" t="s">
        <v>1</v>
      </c>
      <c r="N6" s="73">
        <f>SUM(Match!E7,Match!G7,Match!I7,Match!K7,Match!M7,Match!O7,Match!Q7,Match!S7,Match!U7,Match!W7,Match!Y7,Match!AA7,Match!AC7,Match!AE7,Match!AG7,Match!AI7,Match!AK7)</f>
        <v>53</v>
      </c>
      <c r="O6" s="73">
        <f>F26</f>
        <v>2</v>
      </c>
      <c r="P6" s="73">
        <f>SUM(Match!F7,Match!H7,Match!J7,Match!L7,Match!N7,Match!P7,Match!R7,Match!T7,Match!V7,Match!X7,Match!Z7,Match!AB7,Match!AD7,Match!AF7,Match!AH7,Match!AJ7,Match!AK7)</f>
        <v>10</v>
      </c>
      <c r="Q6" s="73">
        <f>E26</f>
        <v>3</v>
      </c>
      <c r="R6" s="73">
        <f t="shared" si="4"/>
        <v>13</v>
      </c>
      <c r="S6" s="73">
        <f t="shared" si="5"/>
        <v>0</v>
      </c>
      <c r="T6" s="73">
        <f t="shared" si="6"/>
        <v>3</v>
      </c>
      <c r="U6" s="73">
        <f t="shared" si="7"/>
        <v>0</v>
      </c>
      <c r="V6" s="73"/>
      <c r="W6" s="73"/>
    </row>
    <row r="7" spans="2:23" s="28" customFormat="1" ht="16.149999999999999" customHeight="1" x14ac:dyDescent="0.25">
      <c r="B7" s="70" t="str">
        <f>Match!B8</f>
        <v>杰誠</v>
      </c>
      <c r="C7" s="71">
        <f>Match!$I$2-1-Calculation!J7-Calculation!K7</f>
        <v>16</v>
      </c>
      <c r="D7" s="37">
        <f t="shared" si="0"/>
        <v>9</v>
      </c>
      <c r="E7" s="37">
        <f t="shared" si="1"/>
        <v>2</v>
      </c>
      <c r="F7" s="37">
        <f t="shared" si="8"/>
        <v>5</v>
      </c>
      <c r="G7" s="37">
        <f t="shared" si="9"/>
        <v>41</v>
      </c>
      <c r="H7" s="37">
        <f t="shared" si="10"/>
        <v>26</v>
      </c>
      <c r="I7" s="72">
        <f t="shared" si="11"/>
        <v>29</v>
      </c>
      <c r="J7" s="73">
        <f t="shared" si="2"/>
        <v>0</v>
      </c>
      <c r="K7" s="73">
        <f t="shared" si="3"/>
        <v>1</v>
      </c>
      <c r="L7" s="31"/>
      <c r="M7" s="70" t="s">
        <v>2</v>
      </c>
      <c r="N7" s="73">
        <f>SUM(Match!E8,Match!G8,Match!I8,Match!K8,Match!M8,Match!O8,Match!Q8,Match!S8,Match!U8,Match!W8,Match!Y8,Match!AA8,Match!AC8,Match!AE8,Match!AG8,Match!AI8,Match!AK8)</f>
        <v>41</v>
      </c>
      <c r="O7" s="73">
        <f>H26</f>
        <v>0</v>
      </c>
      <c r="P7" s="73">
        <f>SUM(Match!F8,Match!H8,Match!J8,Match!L8,Match!N8,Match!P8,Match!R8,Match!T8,Match!V8,Match!X8,Match!Z8,Match!AB8,Match!AD8,Match!AF8,Match!AH8,Match!AJ8,Match!AK8)</f>
        <v>25</v>
      </c>
      <c r="Q7" s="73">
        <f>G26</f>
        <v>1</v>
      </c>
      <c r="R7" s="73">
        <f t="shared" si="4"/>
        <v>9</v>
      </c>
      <c r="S7" s="73">
        <f t="shared" si="5"/>
        <v>0</v>
      </c>
      <c r="T7" s="73">
        <f t="shared" si="6"/>
        <v>2</v>
      </c>
      <c r="U7" s="73">
        <f t="shared" si="7"/>
        <v>1</v>
      </c>
      <c r="V7" s="73"/>
      <c r="W7" s="73"/>
    </row>
    <row r="8" spans="2:23" s="28" customFormat="1" ht="16.149999999999999" customHeight="1" x14ac:dyDescent="0.25">
      <c r="B8" s="70" t="str">
        <f>Match!B9</f>
        <v>CPA</v>
      </c>
      <c r="C8" s="71">
        <f>Match!$I$2-1-Calculation!J8-Calculation!K8</f>
        <v>16</v>
      </c>
      <c r="D8" s="37">
        <f t="shared" si="0"/>
        <v>1</v>
      </c>
      <c r="E8" s="37">
        <f t="shared" si="1"/>
        <v>0</v>
      </c>
      <c r="F8" s="37">
        <f t="shared" si="8"/>
        <v>15</v>
      </c>
      <c r="G8" s="37">
        <f t="shared" si="9"/>
        <v>5</v>
      </c>
      <c r="H8" s="37">
        <f t="shared" si="10"/>
        <v>55</v>
      </c>
      <c r="I8" s="72">
        <f t="shared" si="11"/>
        <v>3</v>
      </c>
      <c r="J8" s="73">
        <f t="shared" si="2"/>
        <v>0</v>
      </c>
      <c r="K8" s="73">
        <f t="shared" si="3"/>
        <v>1</v>
      </c>
      <c r="L8" s="34"/>
      <c r="M8" s="70" t="s">
        <v>3</v>
      </c>
      <c r="N8" s="73">
        <f>SUM(Match!E9,Match!G9,Match!I9,Match!K9,Match!M9,Match!O9,Match!Q9,Match!S9,Match!U9,Match!W9,Match!Y9,Match!AA9,Match!AC9,Match!AE9,Match!AG9,Match!AI9,Match!AK9)</f>
        <v>4</v>
      </c>
      <c r="O8" s="73">
        <f>J26</f>
        <v>1</v>
      </c>
      <c r="P8" s="73">
        <f>SUM(Match!F9,Match!H9,Match!J9,Match!L9,Match!N9,Match!P9,Match!R9,Match!T9,Match!V9,Match!X9,Match!Z9,Match!AB9,Match!AD9,Match!AF9,Match!AH9,Match!AJ9,Match!AK9)</f>
        <v>45</v>
      </c>
      <c r="Q8" s="73">
        <f>I26</f>
        <v>10</v>
      </c>
      <c r="R8" s="73">
        <f t="shared" si="4"/>
        <v>1</v>
      </c>
      <c r="S8" s="73">
        <f t="shared" si="5"/>
        <v>0</v>
      </c>
      <c r="T8" s="73">
        <f t="shared" si="6"/>
        <v>1</v>
      </c>
      <c r="U8" s="73">
        <f t="shared" si="7"/>
        <v>0</v>
      </c>
      <c r="V8" s="73"/>
      <c r="W8" s="73"/>
    </row>
    <row r="9" spans="2:23" s="28" customFormat="1" ht="16.149999999999999" customHeight="1" x14ac:dyDescent="0.25">
      <c r="B9" s="70" t="str">
        <f>Match!B10</f>
        <v>港友聯</v>
      </c>
      <c r="C9" s="71">
        <f>Match!$I$2-1-Calculation!J9-Calculation!K9</f>
        <v>16</v>
      </c>
      <c r="D9" s="37">
        <f t="shared" si="0"/>
        <v>6</v>
      </c>
      <c r="E9" s="37">
        <f t="shared" si="1"/>
        <v>2</v>
      </c>
      <c r="F9" s="37">
        <f t="shared" si="8"/>
        <v>8</v>
      </c>
      <c r="G9" s="37">
        <f t="shared" si="9"/>
        <v>20</v>
      </c>
      <c r="H9" s="37">
        <f t="shared" si="10"/>
        <v>27</v>
      </c>
      <c r="I9" s="72">
        <f t="shared" si="11"/>
        <v>20</v>
      </c>
      <c r="J9" s="73">
        <f t="shared" si="2"/>
        <v>0</v>
      </c>
      <c r="K9" s="73">
        <f t="shared" si="3"/>
        <v>1</v>
      </c>
      <c r="L9" s="34"/>
      <c r="M9" s="70" t="s">
        <v>4</v>
      </c>
      <c r="N9" s="73">
        <f>SUM(Match!E10,Match!G10,Match!I10,Match!K10,Match!M10,Match!O10,Match!Q10,Match!S10,Match!U10,Match!W10,Match!Y10,Match!AA10,Match!AC10,Match!AE10,Match!AG10,Match!AI10,Match!AK10)</f>
        <v>15</v>
      </c>
      <c r="O9" s="73">
        <f>L26</f>
        <v>5</v>
      </c>
      <c r="P9" s="73">
        <f>SUM(Match!F10,Match!H10,Match!J10,Match!L10,Match!N10,Match!P10,Match!R10,Match!T10,Match!V10,Match!X10,Match!Z10,Match!AB10,Match!AD10,Match!AF10,Match!AH10,Match!AJ10,Match!AK10)</f>
        <v>18</v>
      </c>
      <c r="Q9" s="73">
        <f>K26</f>
        <v>9</v>
      </c>
      <c r="R9" s="73">
        <f t="shared" si="4"/>
        <v>5</v>
      </c>
      <c r="S9" s="73">
        <f t="shared" si="5"/>
        <v>1</v>
      </c>
      <c r="T9" s="73">
        <f t="shared" si="6"/>
        <v>3</v>
      </c>
      <c r="U9" s="73">
        <f t="shared" si="7"/>
        <v>0</v>
      </c>
      <c r="V9" s="73"/>
      <c r="W9" s="73"/>
    </row>
    <row r="10" spans="2:23" s="28" customFormat="1" ht="16.149999999999999" customHeight="1" x14ac:dyDescent="0.25">
      <c r="B10" s="70" t="str">
        <f>Match!B11</f>
        <v>Young L.</v>
      </c>
      <c r="C10" s="71">
        <f>Match!$I$2-1-Calculation!J10-Calculation!K10</f>
        <v>16</v>
      </c>
      <c r="D10" s="37">
        <f t="shared" si="0"/>
        <v>6</v>
      </c>
      <c r="E10" s="37">
        <f t="shared" si="1"/>
        <v>3</v>
      </c>
      <c r="F10" s="37">
        <f t="shared" si="8"/>
        <v>7</v>
      </c>
      <c r="G10" s="37">
        <f t="shared" si="9"/>
        <v>24</v>
      </c>
      <c r="H10" s="37">
        <f t="shared" si="10"/>
        <v>23</v>
      </c>
      <c r="I10" s="72">
        <f t="shared" si="11"/>
        <v>21</v>
      </c>
      <c r="J10" s="73">
        <f t="shared" si="2"/>
        <v>0</v>
      </c>
      <c r="K10" s="73">
        <f t="shared" si="3"/>
        <v>1</v>
      </c>
      <c r="L10" s="34"/>
      <c r="M10" s="70" t="s">
        <v>5</v>
      </c>
      <c r="N10" s="73">
        <f>SUM(Match!E11,Match!G11,Match!I11,Match!K11,Match!M11,Match!O11,Match!Q11,Match!S11,Match!U11,Match!W11,Match!Y11,Match!AA11,Match!AC11,Match!AE11,Match!AG11,Match!AI11,Match!AK11)</f>
        <v>16</v>
      </c>
      <c r="O10" s="73">
        <f>N26</f>
        <v>8</v>
      </c>
      <c r="P10" s="73">
        <f>SUM(Match!F11,Match!H11,Match!J11,Match!L11,Match!N11,Match!P11,Match!R11,Match!T11,Match!V11,Match!X11,Match!Z11,Match!AB11,Match!AD11,Match!AF11,Match!AH11,Match!AJ11,Match!AK11)</f>
        <v>14</v>
      </c>
      <c r="Q10" s="73">
        <f>M26</f>
        <v>9</v>
      </c>
      <c r="R10" s="73">
        <f t="shared" si="4"/>
        <v>4</v>
      </c>
      <c r="S10" s="73">
        <f t="shared" si="5"/>
        <v>2</v>
      </c>
      <c r="T10" s="73">
        <f t="shared" si="6"/>
        <v>4</v>
      </c>
      <c r="U10" s="73">
        <f t="shared" si="7"/>
        <v>0</v>
      </c>
      <c r="V10" s="73"/>
      <c r="W10" s="73"/>
    </row>
    <row r="11" spans="2:23" s="28" customFormat="1" ht="16.149999999999999" customHeight="1" x14ac:dyDescent="0.25">
      <c r="B11" s="70" t="str">
        <f>Match!B12</f>
        <v>FFC</v>
      </c>
      <c r="C11" s="71">
        <f>Match!$I$2-1-Calculation!J11-Calculation!K11</f>
        <v>16</v>
      </c>
      <c r="D11" s="37">
        <f t="shared" si="0"/>
        <v>6</v>
      </c>
      <c r="E11" s="37">
        <f t="shared" si="1"/>
        <v>2</v>
      </c>
      <c r="F11" s="37">
        <f t="shared" si="8"/>
        <v>8</v>
      </c>
      <c r="G11" s="37">
        <f t="shared" si="9"/>
        <v>29</v>
      </c>
      <c r="H11" s="37">
        <f t="shared" si="10"/>
        <v>24</v>
      </c>
      <c r="I11" s="72">
        <f t="shared" si="11"/>
        <v>20</v>
      </c>
      <c r="J11" s="73">
        <f t="shared" si="2"/>
        <v>0</v>
      </c>
      <c r="K11" s="73">
        <f t="shared" si="3"/>
        <v>1</v>
      </c>
      <c r="L11" s="34"/>
      <c r="M11" s="70" t="s">
        <v>6</v>
      </c>
      <c r="N11" s="73">
        <f>SUM(Match!E12,Match!G12,Match!I12,Match!K12,Match!M12,Match!O12,Match!Q12,Match!S12,Match!U12,Match!W12,Match!Y12,Match!AA12,Match!AC12,Match!AE12,Match!AG12,Match!AI12,Match!AK12)</f>
        <v>19</v>
      </c>
      <c r="O11" s="73">
        <f>P26</f>
        <v>10</v>
      </c>
      <c r="P11" s="73">
        <f>SUM(Match!F12,Match!H12,Match!J12,Match!L12,Match!N12,Match!P12,Match!R12,Match!T12,Match!V12,Match!X12,Match!Z12,Match!AB12,Match!AD12,Match!AF12,Match!AH12,Match!AJ12,Match!AK12)</f>
        <v>13</v>
      </c>
      <c r="Q11" s="73">
        <f>O26</f>
        <v>11</v>
      </c>
      <c r="R11" s="73">
        <f t="shared" si="4"/>
        <v>4</v>
      </c>
      <c r="S11" s="73">
        <f t="shared" si="5"/>
        <v>2</v>
      </c>
      <c r="T11" s="73">
        <f t="shared" si="6"/>
        <v>3</v>
      </c>
      <c r="U11" s="73">
        <f t="shared" si="7"/>
        <v>0</v>
      </c>
      <c r="V11" s="73"/>
      <c r="W11" s="73"/>
    </row>
    <row r="12" spans="2:23" s="28" customFormat="1" ht="16.149999999999999" customHeight="1" x14ac:dyDescent="0.25">
      <c r="B12" s="70" t="str">
        <f>Match!B13</f>
        <v>Dargon V.</v>
      </c>
      <c r="C12" s="71">
        <f>Match!$I$2-1-Calculation!J12-Calculation!K12</f>
        <v>15</v>
      </c>
      <c r="D12" s="37">
        <f t="shared" si="0"/>
        <v>5</v>
      </c>
      <c r="E12" s="37">
        <f t="shared" si="1"/>
        <v>2</v>
      </c>
      <c r="F12" s="37">
        <f t="shared" si="8"/>
        <v>8</v>
      </c>
      <c r="G12" s="37">
        <f t="shared" si="9"/>
        <v>27</v>
      </c>
      <c r="H12" s="37">
        <f t="shared" si="10"/>
        <v>41</v>
      </c>
      <c r="I12" s="72">
        <f t="shared" si="11"/>
        <v>17</v>
      </c>
      <c r="J12" s="73">
        <f t="shared" si="2"/>
        <v>1</v>
      </c>
      <c r="K12" s="73">
        <f t="shared" si="3"/>
        <v>1</v>
      </c>
      <c r="L12" s="34"/>
      <c r="M12" s="70" t="s">
        <v>7</v>
      </c>
      <c r="N12" s="73">
        <f>SUM(Match!E13,Match!G13,Match!I13,Match!K13,Match!M13,Match!O13,Match!Q13,Match!S13,Match!U13,Match!W13,Match!Y13,Match!AA13,Match!AC13,Match!AE13,Match!AG13,Match!AI13,Match!AK13)</f>
        <v>16</v>
      </c>
      <c r="O12" s="73">
        <f>R26</f>
        <v>11</v>
      </c>
      <c r="P12" s="73">
        <f>SUM(Match!F13,Match!H13,Match!J13,Match!L13,Match!N13,Match!P13,Match!R13,Match!T13,Match!V13,Match!X13,Match!Z13,Match!AB13,Match!AD13,Match!AF13,Match!AH13,Match!AJ13,Match!AK13)</f>
        <v>21</v>
      </c>
      <c r="Q12" s="73">
        <f>Q26</f>
        <v>20</v>
      </c>
      <c r="R12" s="73">
        <f t="shared" si="4"/>
        <v>3</v>
      </c>
      <c r="S12" s="73">
        <f t="shared" si="5"/>
        <v>2</v>
      </c>
      <c r="T12" s="73">
        <f t="shared" si="6"/>
        <v>3</v>
      </c>
      <c r="U12" s="73">
        <f t="shared" si="7"/>
        <v>1</v>
      </c>
      <c r="V12" s="73"/>
      <c r="W12" s="73"/>
    </row>
    <row r="13" spans="2:23" s="28" customFormat="1" ht="16.149999999999999" customHeight="1" x14ac:dyDescent="0.25">
      <c r="B13" s="70" t="str">
        <f>Match!B14</f>
        <v>離島之友</v>
      </c>
      <c r="C13" s="71">
        <f>Match!$I$2-1-Calculation!J13-Calculation!K13</f>
        <v>16</v>
      </c>
      <c r="D13" s="37">
        <f t="shared" si="0"/>
        <v>4</v>
      </c>
      <c r="E13" s="37">
        <f t="shared" si="1"/>
        <v>5</v>
      </c>
      <c r="F13" s="37">
        <f t="shared" si="8"/>
        <v>7</v>
      </c>
      <c r="G13" s="37">
        <f t="shared" si="9"/>
        <v>21</v>
      </c>
      <c r="H13" s="37">
        <f t="shared" si="10"/>
        <v>31</v>
      </c>
      <c r="I13" s="72">
        <f t="shared" si="11"/>
        <v>17</v>
      </c>
      <c r="J13" s="73">
        <f t="shared" si="2"/>
        <v>0</v>
      </c>
      <c r="K13" s="73">
        <f t="shared" si="3"/>
        <v>1</v>
      </c>
      <c r="L13" s="34"/>
      <c r="M13" s="70" t="s">
        <v>8</v>
      </c>
      <c r="N13" s="73">
        <f>SUM(Match!E14,Match!G14,Match!I14,Match!K14,Match!M14,Match!O14,Match!Q14,Match!S14,Match!U14,Match!W14,Match!Y14,Match!AA14,Match!AC14,Match!AE14,Match!AG14,Match!AI14,Match!AK14)</f>
        <v>13</v>
      </c>
      <c r="O13" s="73">
        <f>T26</f>
        <v>8</v>
      </c>
      <c r="P13" s="73">
        <f>SUM(Match!F14,Match!H14,Match!J14,Match!L14,Match!N14,Match!P14,Match!R14,Match!T14,Match!V14,Match!X14,Match!Z14,Match!AB14,Match!AD14,Match!AF14,Match!AH14,Match!AJ14,Match!AK14)</f>
        <v>17</v>
      </c>
      <c r="Q13" s="73">
        <f>S26</f>
        <v>14</v>
      </c>
      <c r="R13" s="73">
        <f t="shared" si="4"/>
        <v>1</v>
      </c>
      <c r="S13" s="73">
        <f t="shared" si="5"/>
        <v>3</v>
      </c>
      <c r="T13" s="73">
        <f t="shared" si="6"/>
        <v>5</v>
      </c>
      <c r="U13" s="73">
        <f t="shared" si="7"/>
        <v>1</v>
      </c>
      <c r="V13" s="73"/>
      <c r="W13" s="73"/>
    </row>
    <row r="14" spans="2:23" s="28" customFormat="1" ht="16.149999999999999" customHeight="1" x14ac:dyDescent="0.25">
      <c r="B14" s="70" t="str">
        <f>Match!B15</f>
        <v>Golden 11</v>
      </c>
      <c r="C14" s="71">
        <f>Match!$I$2-1-Calculation!J14-Calculation!K14</f>
        <v>16</v>
      </c>
      <c r="D14" s="37">
        <f t="shared" si="0"/>
        <v>2</v>
      </c>
      <c r="E14" s="37">
        <f t="shared" si="1"/>
        <v>3</v>
      </c>
      <c r="F14" s="37">
        <f t="shared" si="8"/>
        <v>11</v>
      </c>
      <c r="G14" s="37">
        <f t="shared" si="9"/>
        <v>18</v>
      </c>
      <c r="H14" s="37">
        <f t="shared" si="10"/>
        <v>43</v>
      </c>
      <c r="I14" s="72">
        <f t="shared" si="11"/>
        <v>9</v>
      </c>
      <c r="J14" s="73">
        <f t="shared" si="2"/>
        <v>0</v>
      </c>
      <c r="K14" s="73">
        <f t="shared" si="3"/>
        <v>1</v>
      </c>
      <c r="L14" s="34"/>
      <c r="M14" s="70" t="s">
        <v>9</v>
      </c>
      <c r="N14" s="73">
        <f>SUM(Match!E15,Match!G15,Match!I15,Match!K15,Match!M15,Match!O15,Match!Q15,Match!S15,Match!U15,Match!W15,Match!Y15,Match!AA15,Match!AC15,Match!AE15,Match!AG15,Match!AI15,Match!AK15)</f>
        <v>8</v>
      </c>
      <c r="O14" s="73">
        <f>V26</f>
        <v>10</v>
      </c>
      <c r="P14" s="73">
        <f>SUM(Match!F15,Match!H15,Match!J15,Match!L15,Match!N15,Match!P15,Match!R15,Match!T15,Match!V15,Match!X15,Match!Z15,Match!AB15,Match!AD15,Match!AF15,Match!AH15,Match!AJ15,Match!AK15)</f>
        <v>17</v>
      </c>
      <c r="Q14" s="73">
        <f>U26</f>
        <v>26</v>
      </c>
      <c r="R14" s="73">
        <f t="shared" si="4"/>
        <v>0</v>
      </c>
      <c r="S14" s="73">
        <f t="shared" si="5"/>
        <v>2</v>
      </c>
      <c r="T14" s="73">
        <f t="shared" si="6"/>
        <v>2</v>
      </c>
      <c r="U14" s="73">
        <f t="shared" si="7"/>
        <v>2</v>
      </c>
      <c r="V14" s="73"/>
      <c r="W14" s="73"/>
    </row>
    <row r="15" spans="2:23" s="28" customFormat="1" ht="16.149999999999999" customHeight="1" x14ac:dyDescent="0.25">
      <c r="B15" s="70" t="str">
        <f>Match!B16</f>
        <v>南晨</v>
      </c>
      <c r="C15" s="71">
        <f>Match!$I$2-1-Calculation!J15-Calculation!K15</f>
        <v>16</v>
      </c>
      <c r="D15" s="37">
        <f t="shared" si="0"/>
        <v>6</v>
      </c>
      <c r="E15" s="37">
        <f t="shared" si="1"/>
        <v>3</v>
      </c>
      <c r="F15" s="37">
        <f t="shared" si="8"/>
        <v>7</v>
      </c>
      <c r="G15" s="37">
        <f t="shared" si="9"/>
        <v>30</v>
      </c>
      <c r="H15" s="37">
        <f t="shared" si="10"/>
        <v>35</v>
      </c>
      <c r="I15" s="72">
        <f t="shared" si="11"/>
        <v>21</v>
      </c>
      <c r="J15" s="73">
        <f t="shared" si="2"/>
        <v>0</v>
      </c>
      <c r="K15" s="73">
        <f t="shared" si="3"/>
        <v>1</v>
      </c>
      <c r="L15" s="34"/>
      <c r="M15" s="70" t="s">
        <v>10</v>
      </c>
      <c r="N15" s="73">
        <f>SUM(Match!E16,Match!G16,Match!I16,Match!K16,Match!M16,Match!O16,Match!Q16,Match!S16,Match!U16,Match!W16,Match!Y16,Match!AA16,Match!AC16,Match!AE16,Match!AG16,Match!AI16,Match!AK16)</f>
        <v>6</v>
      </c>
      <c r="O15" s="73">
        <f>X26</f>
        <v>24</v>
      </c>
      <c r="P15" s="73">
        <f>SUM(Match!F16,Match!H16,Match!J16,Match!L16,Match!N16,Match!P16,Match!R16,Match!T16,Match!V16,Match!X16,Match!Z16,Match!AB16,Match!AD16,Match!AF16,Match!AH16,Match!AJ16,Match!AK16)</f>
        <v>12</v>
      </c>
      <c r="Q15" s="73">
        <f>W26</f>
        <v>23</v>
      </c>
      <c r="R15" s="73">
        <f t="shared" si="4"/>
        <v>1</v>
      </c>
      <c r="S15" s="73">
        <f t="shared" si="5"/>
        <v>5</v>
      </c>
      <c r="T15" s="73">
        <f t="shared" si="6"/>
        <v>2</v>
      </c>
      <c r="U15" s="73">
        <f t="shared" si="7"/>
        <v>2</v>
      </c>
      <c r="V15" s="73"/>
      <c r="W15" s="73"/>
    </row>
    <row r="16" spans="2:23" s="28" customFormat="1" ht="16.149999999999999" customHeight="1" x14ac:dyDescent="0.25">
      <c r="B16" s="70" t="str">
        <f>Match!B17</f>
        <v>新組合</v>
      </c>
      <c r="C16" s="71">
        <f>Match!$I$2-1-Calculation!J16-Calculation!K16</f>
        <v>16</v>
      </c>
      <c r="D16" s="37">
        <f t="shared" si="0"/>
        <v>8</v>
      </c>
      <c r="E16" s="37">
        <f t="shared" si="1"/>
        <v>0</v>
      </c>
      <c r="F16" s="37">
        <f t="shared" si="8"/>
        <v>8</v>
      </c>
      <c r="G16" s="37">
        <f t="shared" si="9"/>
        <v>30</v>
      </c>
      <c r="H16" s="37">
        <f t="shared" si="10"/>
        <v>38</v>
      </c>
      <c r="I16" s="72">
        <f t="shared" si="11"/>
        <v>24</v>
      </c>
      <c r="J16" s="73">
        <f t="shared" si="2"/>
        <v>0</v>
      </c>
      <c r="K16" s="73">
        <f t="shared" si="3"/>
        <v>1</v>
      </c>
      <c r="L16" s="34"/>
      <c r="M16" s="70" t="s">
        <v>11</v>
      </c>
      <c r="N16" s="73">
        <f>SUM(Match!E17,Match!G17,Match!I17,Match!K17,Match!M17,Match!O17,Match!Q17,Match!S17,Match!U17,Match!W17,Match!Y17,Match!AA17,Match!AC17,Match!AE17,Match!AG17,Match!AI17,Match!AK17)</f>
        <v>5</v>
      </c>
      <c r="O16" s="73">
        <f>Z26</f>
        <v>25</v>
      </c>
      <c r="P16" s="73">
        <f>SUM(Match!F17,Match!H17,Match!J17,Match!L17,Match!N17,Match!P17,Match!R17,Match!T17,Match!V17,Match!X17,Match!Z17,Match!AB17,Match!AD17,Match!AF17,Match!AH17,Match!AJ17,Match!AK17)</f>
        <v>14</v>
      </c>
      <c r="Q16" s="73">
        <f>Y26</f>
        <v>24</v>
      </c>
      <c r="R16" s="73">
        <f t="shared" si="4"/>
        <v>1</v>
      </c>
      <c r="S16" s="73">
        <f t="shared" si="5"/>
        <v>7</v>
      </c>
      <c r="T16" s="73">
        <f t="shared" si="6"/>
        <v>1</v>
      </c>
      <c r="U16" s="73">
        <f t="shared" si="7"/>
        <v>0</v>
      </c>
      <c r="V16" s="73"/>
      <c r="W16" s="73"/>
    </row>
    <row r="17" spans="2:40" s="28" customFormat="1" ht="16.149999999999999" customHeight="1" x14ac:dyDescent="0.25">
      <c r="B17" s="70" t="str">
        <f>Match!B18</f>
        <v>瑞通</v>
      </c>
      <c r="C17" s="71">
        <f>Match!$I$2-1-Calculation!J17-Calculation!K17</f>
        <v>16</v>
      </c>
      <c r="D17" s="37">
        <f t="shared" si="0"/>
        <v>8</v>
      </c>
      <c r="E17" s="37">
        <f t="shared" si="1"/>
        <v>2</v>
      </c>
      <c r="F17" s="37">
        <f t="shared" si="8"/>
        <v>6</v>
      </c>
      <c r="G17" s="37">
        <f t="shared" si="9"/>
        <v>36</v>
      </c>
      <c r="H17" s="37">
        <f t="shared" si="10"/>
        <v>32</v>
      </c>
      <c r="I17" s="72">
        <f t="shared" si="11"/>
        <v>26</v>
      </c>
      <c r="J17" s="73">
        <f t="shared" si="2"/>
        <v>0</v>
      </c>
      <c r="K17" s="73">
        <f t="shared" si="3"/>
        <v>1</v>
      </c>
      <c r="L17" s="34"/>
      <c r="M17" s="70" t="s">
        <v>12</v>
      </c>
      <c r="N17" s="73">
        <f>SUM(Match!E18,Match!G18,Match!I18,Match!K18,Match!M18,Match!O18,Match!Q18,Match!S18,Match!U18,Match!W18,Match!Y18,Match!AA18,Match!AC18,Match!AE18,Match!AG18,Match!AI18,Match!AK18)</f>
        <v>8</v>
      </c>
      <c r="O17" s="73">
        <f>AB26</f>
        <v>28</v>
      </c>
      <c r="P17" s="73">
        <f>SUM(Match!F18,Match!H18,Match!J18,Match!L18,Match!N18,Match!P18,Match!R18,Match!T18,Match!V18,Match!X18,Match!Z18,Match!AB18,Match!AD18,Match!AF18,Match!AH18,Match!AJ18,Match!AK18)</f>
        <v>7</v>
      </c>
      <c r="Q17" s="73">
        <f>AA26</f>
        <v>25</v>
      </c>
      <c r="R17" s="73">
        <f t="shared" si="4"/>
        <v>2</v>
      </c>
      <c r="S17" s="73">
        <f t="shared" si="5"/>
        <v>6</v>
      </c>
      <c r="T17" s="73">
        <f t="shared" si="6"/>
        <v>2</v>
      </c>
      <c r="U17" s="73">
        <f t="shared" si="7"/>
        <v>1</v>
      </c>
      <c r="V17" s="73"/>
      <c r="W17" s="73"/>
    </row>
    <row r="18" spans="2:40" s="28" customFormat="1" ht="16.149999999999999" customHeight="1" x14ac:dyDescent="0.25">
      <c r="B18" s="70" t="str">
        <f>Match!B19</f>
        <v>最佳損友</v>
      </c>
      <c r="C18" s="71">
        <f>Match!$I$2-1-Calculation!J18-Calculation!K18</f>
        <v>16</v>
      </c>
      <c r="D18" s="37">
        <f t="shared" si="0"/>
        <v>6</v>
      </c>
      <c r="E18" s="37">
        <f t="shared" si="1"/>
        <v>4</v>
      </c>
      <c r="F18" s="37">
        <f t="shared" si="8"/>
        <v>6</v>
      </c>
      <c r="G18" s="37">
        <f t="shared" si="9"/>
        <v>25</v>
      </c>
      <c r="H18" s="37">
        <f t="shared" si="10"/>
        <v>23</v>
      </c>
      <c r="I18" s="72">
        <f t="shared" si="11"/>
        <v>22</v>
      </c>
      <c r="J18" s="73">
        <f t="shared" si="2"/>
        <v>0</v>
      </c>
      <c r="K18" s="73">
        <f t="shared" si="3"/>
        <v>1</v>
      </c>
      <c r="L18" s="34"/>
      <c r="M18" s="70" t="s">
        <v>13</v>
      </c>
      <c r="N18" s="73">
        <f>SUM(Match!E19,Match!G19,Match!I19,Match!K19,Match!M19,Match!O19,Match!Q19,Match!S19,Match!U19,Match!W19,Match!Y19,Match!AA19,Match!AC19,Match!AE19,Match!AG19,Match!AI19,Match!AK19)</f>
        <v>4</v>
      </c>
      <c r="O18" s="73">
        <f>AD26</f>
        <v>21</v>
      </c>
      <c r="P18" s="73">
        <f>SUM(Match!F19,Match!H19,Match!J19,Match!L19,Match!N19,Match!P19,Match!R19,Match!T19,Match!V19,Match!X19,Match!Z19,Match!AB19,Match!AD19,Match!AF19,Match!AH19,Match!AJ19,Match!AK19)</f>
        <v>3</v>
      </c>
      <c r="Q18" s="73">
        <f>AC26</f>
        <v>20</v>
      </c>
      <c r="R18" s="73">
        <f t="shared" si="4"/>
        <v>2</v>
      </c>
      <c r="S18" s="73">
        <f t="shared" si="5"/>
        <v>4</v>
      </c>
      <c r="T18" s="73">
        <f t="shared" si="6"/>
        <v>1</v>
      </c>
      <c r="U18" s="73">
        <f t="shared" si="7"/>
        <v>4</v>
      </c>
      <c r="V18" s="73"/>
      <c r="W18" s="73"/>
    </row>
    <row r="19" spans="2:40" s="28" customFormat="1" ht="16.149999999999999" customHeight="1" x14ac:dyDescent="0.25">
      <c r="B19" s="70" t="str">
        <f>Match!B20</f>
        <v>WTFC</v>
      </c>
      <c r="C19" s="71">
        <f>Match!$I$2-1-Calculation!J19-Calculation!K19</f>
        <v>15</v>
      </c>
      <c r="D19" s="37">
        <f t="shared" ref="D19:D22" si="12">AM43+AM63</f>
        <v>7</v>
      </c>
      <c r="E19" s="37">
        <f t="shared" ref="E19:E22" si="13">AN43+AN63-J19-K19</f>
        <v>1</v>
      </c>
      <c r="F19" s="37">
        <f t="shared" ref="F19:F22" si="14">C19-D19-E19</f>
        <v>7</v>
      </c>
      <c r="G19" s="37">
        <f t="shared" ref="G19:G22" si="15">N19+O19</f>
        <v>31</v>
      </c>
      <c r="H19" s="37">
        <f t="shared" ref="H19:H22" si="16">P19+Q19</f>
        <v>27</v>
      </c>
      <c r="I19" s="72">
        <f t="shared" ref="I19:I22" si="17">D19*3+E19</f>
        <v>22</v>
      </c>
      <c r="J19" s="73">
        <f t="shared" ref="J19:J22" si="18">AP84/2</f>
        <v>1</v>
      </c>
      <c r="K19" s="73">
        <f t="shared" ref="K19:K22" si="19">AP105/2</f>
        <v>1</v>
      </c>
      <c r="L19" s="34"/>
      <c r="M19" s="70" t="s">
        <v>34</v>
      </c>
      <c r="N19" s="73">
        <f>SUM(Match!E20,Match!G20,Match!I20,Match!K20,Match!M20,Match!O20,Match!Q20,Match!S20,Match!U20,Match!W20,Match!Y20,Match!AA20,Match!AC20,Match!AE20,Match!AG20,Match!AI20,Match!AK20)</f>
        <v>6</v>
      </c>
      <c r="O19" s="73">
        <f>AF26</f>
        <v>25</v>
      </c>
      <c r="P19" s="73">
        <f>SUM(Match!F20,Match!H20,Match!J20,Match!L20,Match!N20,Match!P20,Match!R20,Match!T20,Match!V20,Match!X20,Match!Z20,Match!AB20,Match!AD20,Match!AF20,Match!AH20,Match!AJ20,Match!AK20)</f>
        <v>6</v>
      </c>
      <c r="Q19" s="73">
        <f>AE26</f>
        <v>21</v>
      </c>
      <c r="R19" s="73">
        <f t="shared" ref="R19:R22" si="20">AM43</f>
        <v>1</v>
      </c>
      <c r="S19" s="73">
        <f t="shared" ref="S19:S22" si="21">AM63</f>
        <v>6</v>
      </c>
      <c r="T19" s="73">
        <f t="shared" ref="T19:T22" si="22">AN43</f>
        <v>1</v>
      </c>
      <c r="U19" s="73">
        <f t="shared" ref="U19:U22" si="23">AN63</f>
        <v>2</v>
      </c>
      <c r="V19" s="73"/>
      <c r="W19" s="73"/>
    </row>
    <row r="20" spans="2:40" s="28" customFormat="1" ht="16.149999999999999" customHeight="1" x14ac:dyDescent="0.25">
      <c r="B20" s="70" t="str">
        <f>Match!B21</f>
        <v>Exmen</v>
      </c>
      <c r="C20" s="71">
        <f>Match!$I$2-1-Calculation!J20-Calculation!K20</f>
        <v>16</v>
      </c>
      <c r="D20" s="37">
        <f t="shared" si="12"/>
        <v>11</v>
      </c>
      <c r="E20" s="37">
        <f t="shared" si="13"/>
        <v>1</v>
      </c>
      <c r="F20" s="37">
        <f t="shared" si="14"/>
        <v>4</v>
      </c>
      <c r="G20" s="37">
        <f t="shared" si="15"/>
        <v>34</v>
      </c>
      <c r="H20" s="37">
        <f t="shared" si="16"/>
        <v>21</v>
      </c>
      <c r="I20" s="72">
        <f t="shared" si="17"/>
        <v>34</v>
      </c>
      <c r="J20" s="73">
        <f t="shared" si="18"/>
        <v>0</v>
      </c>
      <c r="K20" s="73">
        <f t="shared" si="19"/>
        <v>1</v>
      </c>
      <c r="L20" s="34"/>
      <c r="M20" s="70" t="s">
        <v>35</v>
      </c>
      <c r="N20" s="73">
        <f>SUM(Match!E21,Match!G21,Match!I21,Match!K21,Match!M21,Match!O21,Match!Q21,Match!S21,Match!U21,Match!W21,Match!Y21,Match!AA21,Match!AC21,Match!AE21,Match!AG21,Match!AI21,Match!AK21)</f>
        <v>1</v>
      </c>
      <c r="O20" s="73">
        <f>AH26</f>
        <v>33</v>
      </c>
      <c r="P20" s="73">
        <f>SUM(Match!F21,Match!H21,Match!J21,Match!L21,Match!N21,Match!P21,Match!R21,Match!T21,Match!V21,Match!X21,Match!Z21,Match!AB21,Match!AD21,Match!AF21,Match!AH21,Match!AJ21,Match!AK21)</f>
        <v>0</v>
      </c>
      <c r="Q20" s="73">
        <f>AG26</f>
        <v>21</v>
      </c>
      <c r="R20" s="73">
        <f t="shared" si="20"/>
        <v>1</v>
      </c>
      <c r="S20" s="73">
        <f t="shared" si="21"/>
        <v>10</v>
      </c>
      <c r="T20" s="73">
        <f t="shared" si="22"/>
        <v>1</v>
      </c>
      <c r="U20" s="73">
        <f t="shared" si="23"/>
        <v>1</v>
      </c>
      <c r="V20" s="73"/>
      <c r="W20" s="73"/>
    </row>
    <row r="21" spans="2:40" s="28" customFormat="1" ht="16.149999999999999" customHeight="1" x14ac:dyDescent="0.25">
      <c r="B21" s="70" t="str">
        <f>Match!B22</f>
        <v>科聯</v>
      </c>
      <c r="C21" s="71">
        <f>Match!$I$2-1-Calculation!J21-Calculation!K21</f>
        <v>15</v>
      </c>
      <c r="D21" s="37">
        <f t="shared" si="12"/>
        <v>3</v>
      </c>
      <c r="E21" s="37">
        <f t="shared" si="13"/>
        <v>4</v>
      </c>
      <c r="F21" s="37">
        <f t="shared" si="14"/>
        <v>8</v>
      </c>
      <c r="G21" s="37">
        <f t="shared" si="15"/>
        <v>19</v>
      </c>
      <c r="H21" s="37">
        <f t="shared" si="16"/>
        <v>29</v>
      </c>
      <c r="I21" s="72">
        <f t="shared" si="17"/>
        <v>13</v>
      </c>
      <c r="J21" s="73">
        <f t="shared" si="18"/>
        <v>1</v>
      </c>
      <c r="K21" s="73">
        <f t="shared" si="19"/>
        <v>1</v>
      </c>
      <c r="L21" s="34"/>
      <c r="M21" s="70" t="s">
        <v>36</v>
      </c>
      <c r="N21" s="73">
        <f>SUM(Match!E22,Match!G22,Match!I22,Match!K22,Match!M22,Match!O22,Match!Q22,Match!S22,Match!U22,Match!W22,Match!Y22,Match!AA22,Match!AC22,Match!AE22,Match!AG22,Match!AI22,Match!AK22)</f>
        <v>0</v>
      </c>
      <c r="O21" s="73">
        <f>AJ26</f>
        <v>19</v>
      </c>
      <c r="P21" s="73">
        <f>SUM(Match!F22,Match!H22,Match!J22,Match!L22,Match!N22,Match!P22,Match!R22,Match!T22,Match!V22,Match!X22,Match!Z22,Match!AB22,Match!AD22,Match!AF22,Match!AH22,Match!AJ22,Match!AK22)</f>
        <v>0</v>
      </c>
      <c r="Q21" s="73">
        <f>AI26</f>
        <v>29</v>
      </c>
      <c r="R21" s="73">
        <f t="shared" si="20"/>
        <v>0</v>
      </c>
      <c r="S21" s="73">
        <f t="shared" si="21"/>
        <v>3</v>
      </c>
      <c r="T21" s="73">
        <f t="shared" si="22"/>
        <v>1</v>
      </c>
      <c r="U21" s="73">
        <f t="shared" si="23"/>
        <v>5</v>
      </c>
      <c r="V21" s="73"/>
      <c r="W21" s="73"/>
    </row>
    <row r="22" spans="2:40" s="28" customFormat="1" ht="16.149999999999999" customHeight="1" x14ac:dyDescent="0.25">
      <c r="B22" s="70" t="str">
        <f>Match!B23</f>
        <v>R1</v>
      </c>
      <c r="C22" s="71">
        <f>Match!$I$2-1-Calculation!J22-Calculation!K22</f>
        <v>0</v>
      </c>
      <c r="D22" s="37">
        <f t="shared" si="12"/>
        <v>0</v>
      </c>
      <c r="E22" s="37">
        <f t="shared" si="13"/>
        <v>0</v>
      </c>
      <c r="F22" s="37">
        <f t="shared" si="14"/>
        <v>0</v>
      </c>
      <c r="G22" s="37">
        <f t="shared" si="15"/>
        <v>0</v>
      </c>
      <c r="H22" s="37">
        <f t="shared" si="16"/>
        <v>0</v>
      </c>
      <c r="I22" s="72">
        <f t="shared" si="17"/>
        <v>0</v>
      </c>
      <c r="J22" s="73">
        <f t="shared" si="18"/>
        <v>0</v>
      </c>
      <c r="K22" s="73">
        <f t="shared" si="19"/>
        <v>17</v>
      </c>
      <c r="L22" s="34"/>
      <c r="M22" s="70" t="s">
        <v>37</v>
      </c>
      <c r="N22" s="73">
        <f>SUM(Match!E23,Match!G23,Match!I23,Match!K23,Match!M23,Match!O23,Match!Q23,Match!S23,Match!U23,Match!W23,Match!Y23,Match!AA23,Match!AC23,Match!AE23,Match!AG23,Match!AI23,Match!AK23)</f>
        <v>0</v>
      </c>
      <c r="O22" s="73">
        <f>AL26</f>
        <v>0</v>
      </c>
      <c r="P22" s="73">
        <f>SUM(Match!F23,Match!H23,Match!J23,Match!L23,Match!N23,Match!P23,Match!R23,Match!T23,Match!V23,Match!X23,Match!Z23,Match!AB23,Match!AD23,Match!AF23,Match!AH23,Match!AJ23,Match!AK23)</f>
        <v>0</v>
      </c>
      <c r="Q22" s="73">
        <f>AK26</f>
        <v>0</v>
      </c>
      <c r="R22" s="73">
        <f t="shared" si="20"/>
        <v>0</v>
      </c>
      <c r="S22" s="73">
        <f t="shared" si="21"/>
        <v>0</v>
      </c>
      <c r="T22" s="73">
        <f t="shared" si="22"/>
        <v>0</v>
      </c>
      <c r="U22" s="73">
        <f t="shared" si="23"/>
        <v>17</v>
      </c>
      <c r="V22" s="73"/>
      <c r="W22" s="73"/>
    </row>
    <row r="23" spans="2:40" s="28" customFormat="1" ht="16.149999999999999" customHeight="1" x14ac:dyDescent="0.25">
      <c r="B23" s="76"/>
      <c r="C23" s="34"/>
      <c r="D23" s="74"/>
      <c r="E23" s="74"/>
      <c r="F23" s="74"/>
      <c r="G23" s="74"/>
      <c r="H23" s="74"/>
      <c r="I23" s="32"/>
      <c r="J23" s="75"/>
      <c r="K23" s="75"/>
      <c r="L23" s="34"/>
      <c r="M23" s="76"/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2:40" ht="16.149999999999999" customHeight="1" x14ac:dyDescent="0.25">
      <c r="B24" s="16"/>
      <c r="C24" s="12"/>
      <c r="D24" s="13"/>
      <c r="E24" s="14"/>
      <c r="F24" s="15"/>
      <c r="G24" s="13"/>
      <c r="H24" s="15"/>
      <c r="I24" s="5"/>
      <c r="J24" s="12"/>
      <c r="K24" s="12"/>
      <c r="L24" s="12"/>
    </row>
    <row r="25" spans="2:40" s="30" customFormat="1" ht="16.149999999999999" customHeight="1" x14ac:dyDescent="0.25">
      <c r="B25" s="16"/>
      <c r="C25" s="93" t="s">
        <v>0</v>
      </c>
      <c r="D25" s="93"/>
      <c r="E25" s="93" t="s">
        <v>1</v>
      </c>
      <c r="F25" s="93"/>
      <c r="G25" s="93" t="s">
        <v>2</v>
      </c>
      <c r="H25" s="93"/>
      <c r="I25" s="93" t="s">
        <v>3</v>
      </c>
      <c r="J25" s="93"/>
      <c r="K25" s="93" t="s">
        <v>4</v>
      </c>
      <c r="L25" s="93"/>
      <c r="M25" s="89" t="s">
        <v>5</v>
      </c>
      <c r="N25" s="89"/>
      <c r="O25" s="89" t="s">
        <v>6</v>
      </c>
      <c r="P25" s="89"/>
      <c r="Q25" s="89" t="s">
        <v>7</v>
      </c>
      <c r="R25" s="89"/>
      <c r="S25" s="89" t="s">
        <v>8</v>
      </c>
      <c r="T25" s="89"/>
      <c r="U25" s="89" t="s">
        <v>9</v>
      </c>
      <c r="V25" s="89"/>
      <c r="W25" s="89" t="s">
        <v>10</v>
      </c>
      <c r="X25" s="89"/>
      <c r="Y25" s="89" t="s">
        <v>11</v>
      </c>
      <c r="Z25" s="89"/>
      <c r="AA25" s="89" t="s">
        <v>12</v>
      </c>
      <c r="AB25" s="89"/>
      <c r="AC25" s="89" t="s">
        <v>13</v>
      </c>
      <c r="AD25" s="89"/>
      <c r="AE25" s="98" t="s">
        <v>34</v>
      </c>
      <c r="AF25" s="98"/>
      <c r="AG25" s="89" t="s">
        <v>35</v>
      </c>
      <c r="AH25" s="89"/>
      <c r="AI25" s="98" t="s">
        <v>36</v>
      </c>
      <c r="AJ25" s="98"/>
      <c r="AK25" s="89" t="s">
        <v>37</v>
      </c>
      <c r="AL25" s="89"/>
      <c r="AM25" s="99"/>
      <c r="AN25" s="99"/>
    </row>
    <row r="26" spans="2:40" ht="16.149999999999999" customHeight="1" x14ac:dyDescent="0.25">
      <c r="B26" s="29" t="s">
        <v>30</v>
      </c>
      <c r="C26" s="24">
        <f>SUM(Match!C6:C23)</f>
        <v>0</v>
      </c>
      <c r="D26" s="24">
        <f>SUM(Match!D6:D23)</f>
        <v>0</v>
      </c>
      <c r="E26" s="73">
        <f>SUM(Match!E6:E23)</f>
        <v>3</v>
      </c>
      <c r="F26" s="73">
        <f>SUM(Match!F6:F23)</f>
        <v>2</v>
      </c>
      <c r="G26" s="24">
        <f>SUM(Match!G6:G23)</f>
        <v>1</v>
      </c>
      <c r="H26" s="24">
        <f>SUM(Match!H6:H23)</f>
        <v>0</v>
      </c>
      <c r="I26" s="73">
        <f>SUM(Match!I6:I23)</f>
        <v>10</v>
      </c>
      <c r="J26" s="73">
        <f>SUM(Match!J6:J23)</f>
        <v>1</v>
      </c>
      <c r="K26" s="24">
        <f>SUM(Match!K6:K23)</f>
        <v>9</v>
      </c>
      <c r="L26" s="24">
        <f>SUM(Match!L6:L23)</f>
        <v>5</v>
      </c>
      <c r="M26" s="73">
        <f>SUM(Match!M6:M23)</f>
        <v>9</v>
      </c>
      <c r="N26" s="73">
        <f>SUM(Match!N6:N23)</f>
        <v>8</v>
      </c>
      <c r="O26" s="24">
        <f>SUM(Match!O6:O23)</f>
        <v>11</v>
      </c>
      <c r="P26" s="24">
        <f>SUM(Match!P6:P23)</f>
        <v>10</v>
      </c>
      <c r="Q26" s="73">
        <f>SUM(Match!Q6:Q23)</f>
        <v>20</v>
      </c>
      <c r="R26" s="73">
        <f>SUM(Match!R6:R23)</f>
        <v>11</v>
      </c>
      <c r="S26" s="24">
        <f>SUM(Match!S6:S23)</f>
        <v>14</v>
      </c>
      <c r="T26" s="24">
        <f>SUM(Match!T6:T23)</f>
        <v>8</v>
      </c>
      <c r="U26" s="73">
        <f>SUM(Match!U6:U23)</f>
        <v>26</v>
      </c>
      <c r="V26" s="73">
        <f>SUM(Match!V6:V23)</f>
        <v>10</v>
      </c>
      <c r="W26" s="24">
        <f>SUM(Match!W6:W23)</f>
        <v>23</v>
      </c>
      <c r="X26" s="24">
        <f>SUM(Match!X6:X23)</f>
        <v>24</v>
      </c>
      <c r="Y26" s="73">
        <f>SUM(Match!Y6:Y23)</f>
        <v>24</v>
      </c>
      <c r="Z26" s="73">
        <f>SUM(Match!Z6:Z23)</f>
        <v>25</v>
      </c>
      <c r="AA26" s="24">
        <f>SUM(Match!AA6:AA23)</f>
        <v>25</v>
      </c>
      <c r="AB26" s="24">
        <f>SUM(Match!AB6:AB23)</f>
        <v>28</v>
      </c>
      <c r="AC26" s="73">
        <f>SUM(Match!AC6:AC23)</f>
        <v>20</v>
      </c>
      <c r="AD26" s="73">
        <f>SUM(Match!AD6:AD23)</f>
        <v>21</v>
      </c>
      <c r="AE26" s="24">
        <f>SUM(Match!AE6:AE23)</f>
        <v>21</v>
      </c>
      <c r="AF26" s="24">
        <f>SUM(Match!AF6:AF23)</f>
        <v>25</v>
      </c>
      <c r="AG26" s="73">
        <f>SUM(Match!AG6:AG23)</f>
        <v>21</v>
      </c>
      <c r="AH26" s="73">
        <f>SUM(Match!AH6:AH23)</f>
        <v>33</v>
      </c>
      <c r="AI26" s="24">
        <f>SUM(Match!AI6:AI23)</f>
        <v>29</v>
      </c>
      <c r="AJ26" s="24">
        <f>SUM(Match!AJ6:AJ23)</f>
        <v>19</v>
      </c>
      <c r="AK26" s="73">
        <f>SUM(Match!AK6:AK23)</f>
        <v>0</v>
      </c>
      <c r="AL26" s="73">
        <f>SUM(Match!AL6:AL23)</f>
        <v>0</v>
      </c>
      <c r="AM26" s="66"/>
      <c r="AN26" s="66"/>
    </row>
    <row r="27" spans="2:40" s="28" customFormat="1" ht="16.149999999999999" customHeight="1" x14ac:dyDescent="0.2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2:40" ht="16.149999999999999" customHeight="1" x14ac:dyDescent="0.25">
      <c r="B28" s="10" t="s">
        <v>25</v>
      </c>
      <c r="C28" s="93" t="s">
        <v>0</v>
      </c>
      <c r="D28" s="93"/>
      <c r="E28" s="93" t="s">
        <v>1</v>
      </c>
      <c r="F28" s="93"/>
      <c r="G28" s="93" t="s">
        <v>2</v>
      </c>
      <c r="H28" s="93"/>
      <c r="I28" s="93" t="s">
        <v>3</v>
      </c>
      <c r="J28" s="93"/>
      <c r="K28" s="93" t="s">
        <v>4</v>
      </c>
      <c r="L28" s="93"/>
      <c r="M28" s="89" t="s">
        <v>5</v>
      </c>
      <c r="N28" s="89"/>
      <c r="O28" s="89" t="s">
        <v>6</v>
      </c>
      <c r="P28" s="89"/>
      <c r="Q28" s="89" t="s">
        <v>7</v>
      </c>
      <c r="R28" s="89"/>
      <c r="S28" s="89" t="s">
        <v>8</v>
      </c>
      <c r="T28" s="89"/>
      <c r="U28" s="89" t="s">
        <v>9</v>
      </c>
      <c r="V28" s="89"/>
      <c r="W28" s="89" t="s">
        <v>10</v>
      </c>
      <c r="X28" s="89"/>
      <c r="Y28" s="89" t="s">
        <v>11</v>
      </c>
      <c r="Z28" s="89"/>
      <c r="AA28" s="89" t="s">
        <v>12</v>
      </c>
      <c r="AB28" s="89"/>
      <c r="AC28" s="89" t="s">
        <v>13</v>
      </c>
      <c r="AD28" s="89"/>
      <c r="AE28" s="98" t="s">
        <v>34</v>
      </c>
      <c r="AF28" s="98"/>
      <c r="AG28" s="89" t="s">
        <v>35</v>
      </c>
      <c r="AH28" s="89"/>
      <c r="AI28" s="98" t="s">
        <v>36</v>
      </c>
      <c r="AJ28" s="98"/>
      <c r="AK28" s="89" t="s">
        <v>37</v>
      </c>
      <c r="AL28" s="89"/>
      <c r="AM28" s="11" t="s">
        <v>27</v>
      </c>
      <c r="AN28" s="11" t="s">
        <v>28</v>
      </c>
    </row>
    <row r="29" spans="2:40" ht="16.149999999999999" customHeight="1" x14ac:dyDescent="0.25">
      <c r="B29" s="4" t="s">
        <v>0</v>
      </c>
      <c r="C29" s="2">
        <f>IF(Match!C6&gt;Match!D6,1,0)</f>
        <v>0</v>
      </c>
      <c r="D29" s="2"/>
      <c r="E29" s="17">
        <f>IF(Match!E6&gt;Match!F6,1,0)</f>
        <v>1</v>
      </c>
      <c r="F29" s="17">
        <f>IF(Match!E6=Match!F6,1,0)</f>
        <v>0</v>
      </c>
      <c r="G29" s="2">
        <f>IF(Match!G6&gt;Match!H6,1,0)</f>
        <v>1</v>
      </c>
      <c r="H29" s="2">
        <f>IF(Match!G6=Match!H6,1,0)</f>
        <v>0</v>
      </c>
      <c r="I29" s="17">
        <f>IF(Match!I6&gt;Match!J6,1,0)</f>
        <v>1</v>
      </c>
      <c r="J29" s="17">
        <f>IF(Match!I6=Match!J6,1,0)</f>
        <v>0</v>
      </c>
      <c r="K29" s="2">
        <f>IF(Match!K6&gt;Match!L6,1,0)</f>
        <v>1</v>
      </c>
      <c r="L29" s="2">
        <f>IF(Match!K6=Match!L6,1,0)</f>
        <v>0</v>
      </c>
      <c r="M29" s="17">
        <f>IF(Match!M6&gt;Match!N6,1,0)</f>
        <v>1</v>
      </c>
      <c r="N29" s="17">
        <f>IF(Match!M6=Match!N6,1,0)</f>
        <v>0</v>
      </c>
      <c r="O29" s="2">
        <f>IF(Match!O6&gt;Match!P6,1,0)</f>
        <v>1</v>
      </c>
      <c r="P29" s="2">
        <f>IF(Match!O6=Match!P6,1,0)</f>
        <v>0</v>
      </c>
      <c r="Q29" s="17">
        <f>IF(Match!Q6&gt;Match!R6,1,0)</f>
        <v>1</v>
      </c>
      <c r="R29" s="17">
        <f>IF(Match!Q6=Match!R6,1,0)</f>
        <v>0</v>
      </c>
      <c r="S29" s="2">
        <f>IF(Match!S6&gt;Match!T6,1,0)</f>
        <v>1</v>
      </c>
      <c r="T29" s="2">
        <f>IF(Match!S6=Match!T6,1,0)</f>
        <v>0</v>
      </c>
      <c r="U29" s="17">
        <f>IF(Match!U6&gt;Match!V6,1,0)</f>
        <v>1</v>
      </c>
      <c r="V29" s="17">
        <f>IF(Match!U6=Match!V6,1,0)</f>
        <v>0</v>
      </c>
      <c r="W29" s="2">
        <f>IF(Match!W6&gt;Match!X6,1,0)</f>
        <v>1</v>
      </c>
      <c r="X29" s="2">
        <f>IF(Match!W6=Match!X6,1,0)</f>
        <v>0</v>
      </c>
      <c r="Y29" s="17">
        <f>IF(Match!Y6&gt;Match!Z6,1,0)</f>
        <v>1</v>
      </c>
      <c r="Z29" s="17">
        <f>IF(Match!Y6=Match!Z6,1,0)</f>
        <v>0</v>
      </c>
      <c r="AA29" s="2">
        <f>IF(Match!AA6&gt;Match!AB6,1,0)</f>
        <v>1</v>
      </c>
      <c r="AB29" s="2">
        <f>IF(Match!AA6=Match!AB6,1,0)</f>
        <v>0</v>
      </c>
      <c r="AC29" s="17">
        <f>IF(Match!AC6&gt;Match!AD6,1,0)</f>
        <v>0</v>
      </c>
      <c r="AD29" s="17">
        <f>IF(Match!AC6=Match!AD6,1,0)</f>
        <v>1</v>
      </c>
      <c r="AE29" s="79">
        <f>IF(Match!AE6&gt;Match!AF6,1,0)</f>
        <v>1</v>
      </c>
      <c r="AF29" s="79">
        <f>IF(Match!AE6=Match!AF6,1,0)</f>
        <v>0</v>
      </c>
      <c r="AG29" s="17">
        <f>IF(Match!AG6&gt;Match!AH6,1,0)</f>
        <v>1</v>
      </c>
      <c r="AH29" s="17">
        <f>IF(Match!AG6=Match!AH6,1,0)</f>
        <v>0</v>
      </c>
      <c r="AI29" s="79">
        <f>IF(Match!AI6&gt;Match!AJ6,1,0)</f>
        <v>1</v>
      </c>
      <c r="AJ29" s="79">
        <f>IF(Match!AI6=Match!AJ6,1,0)</f>
        <v>0</v>
      </c>
      <c r="AK29" s="17">
        <f>IF(Match!AK6&gt;Match!AL6,1,0)</f>
        <v>0</v>
      </c>
      <c r="AL29" s="17">
        <f>IF(Match!AK6=Match!AL6,1,0)</f>
        <v>1</v>
      </c>
      <c r="AM29" s="3">
        <f>C29+E29+G29+I29+K29+M29+O29+Q29+S29+U29+W29+Y29+AA29+AC29+AE29+AG29+AI29+AK29</f>
        <v>15</v>
      </c>
      <c r="AN29" s="3">
        <f>D29+F29+H29+J29+L29+N29+P29+R29+T29+V29+X29+Z29+AB29+AD29+AF29+AH29+AJ29+AL29</f>
        <v>2</v>
      </c>
    </row>
    <row r="30" spans="2:40" ht="16.149999999999999" customHeight="1" x14ac:dyDescent="0.25">
      <c r="B30" s="4" t="s">
        <v>1</v>
      </c>
      <c r="C30" s="2">
        <f>IF(Match!C7&gt;Match!D7,1,0)</f>
        <v>0</v>
      </c>
      <c r="D30" s="2"/>
      <c r="E30" s="17">
        <f>IF(Match!E7&gt;Match!F7,1,0)</f>
        <v>0</v>
      </c>
      <c r="F30" s="17"/>
      <c r="G30" s="2">
        <f>IF(Match!G7&gt;Match!H7,1,0)</f>
        <v>0</v>
      </c>
      <c r="H30" s="2">
        <f>IF(Match!G7=Match!H7,1,0)</f>
        <v>1</v>
      </c>
      <c r="I30" s="17">
        <f>IF(Match!I7&gt;Match!J7,1,0)</f>
        <v>1</v>
      </c>
      <c r="J30" s="17">
        <f>IF(Match!I7=Match!J7,1,0)</f>
        <v>0</v>
      </c>
      <c r="K30" s="2">
        <f>IF(Match!K7&gt;Match!L7,1,0)</f>
        <v>1</v>
      </c>
      <c r="L30" s="2">
        <f>IF(Match!K7=Match!L7,1,0)</f>
        <v>0</v>
      </c>
      <c r="M30" s="17">
        <f>IF(Match!M7&gt;Match!N7,1,0)</f>
        <v>1</v>
      </c>
      <c r="N30" s="17">
        <f>IF(Match!M7=Match!N7,1,0)</f>
        <v>0</v>
      </c>
      <c r="O30" s="2">
        <f>IF(Match!O7&gt;Match!P7,1,0)</f>
        <v>1</v>
      </c>
      <c r="P30" s="2">
        <f>IF(Match!O7=Match!P7,1,0)</f>
        <v>0</v>
      </c>
      <c r="Q30" s="17">
        <f>IF(Match!Q7&gt;Match!R7,1,0)</f>
        <v>1</v>
      </c>
      <c r="R30" s="17">
        <f>IF(Match!Q7=Match!R7,1,0)</f>
        <v>0</v>
      </c>
      <c r="S30" s="2">
        <f>IF(Match!S7&gt;Match!T7,1,0)</f>
        <v>1</v>
      </c>
      <c r="T30" s="2">
        <f>IF(Match!S7=Match!T7,1,0)</f>
        <v>0</v>
      </c>
      <c r="U30" s="17">
        <f>IF(Match!U7&gt;Match!V7,1,0)</f>
        <v>1</v>
      </c>
      <c r="V30" s="17">
        <f>IF(Match!U7=Match!V7,1,0)</f>
        <v>0</v>
      </c>
      <c r="W30" s="2">
        <f>IF(Match!W7&gt;Match!X7,1,0)</f>
        <v>1</v>
      </c>
      <c r="X30" s="2">
        <f>IF(Match!W7=Match!X7,1,0)</f>
        <v>0</v>
      </c>
      <c r="Y30" s="17">
        <f>IF(Match!Y7&gt;Match!Z7,1,0)</f>
        <v>1</v>
      </c>
      <c r="Z30" s="17">
        <f>IF(Match!Y7=Match!Z7,1,0)</f>
        <v>0</v>
      </c>
      <c r="AA30" s="2">
        <f>IF(Match!AA7&gt;Match!AB7,1,0)</f>
        <v>1</v>
      </c>
      <c r="AB30" s="2">
        <f>IF(Match!AA7=Match!AB7,1,0)</f>
        <v>0</v>
      </c>
      <c r="AC30" s="17">
        <f>IF(Match!AC7&gt;Match!AD7,1,0)</f>
        <v>1</v>
      </c>
      <c r="AD30" s="17">
        <f>IF(Match!AC7=Match!AD7,1,0)</f>
        <v>0</v>
      </c>
      <c r="AE30" s="79">
        <f>IF(Match!AE7&gt;Match!AF7,1,0)</f>
        <v>0</v>
      </c>
      <c r="AF30" s="79">
        <f>IF(Match!AE7=Match!AF7,1,0)</f>
        <v>1</v>
      </c>
      <c r="AG30" s="17">
        <f>IF(Match!AG7&gt;Match!AH7,1,0)</f>
        <v>1</v>
      </c>
      <c r="AH30" s="17">
        <f>IF(Match!AG7=Match!AH7,1,0)</f>
        <v>0</v>
      </c>
      <c r="AI30" s="79">
        <f>IF(Match!AI7&gt;Match!AJ7,1,0)</f>
        <v>1</v>
      </c>
      <c r="AJ30" s="79">
        <f>IF(Match!AI7=Match!AJ7,1,0)</f>
        <v>0</v>
      </c>
      <c r="AK30" s="17">
        <f>IF(Match!AK7&gt;Match!AL7,1,0)</f>
        <v>0</v>
      </c>
      <c r="AL30" s="17">
        <f>IF(Match!AK7=Match!AL7,1,0)</f>
        <v>1</v>
      </c>
      <c r="AM30" s="3">
        <f t="shared" ref="AM30:AM46" si="24">C30+E30+G30+I30+K30+M30+O30+Q30+S30+U30+W30+Y30+AA30+AC30+AE30+AG30+AI30+AK30</f>
        <v>13</v>
      </c>
      <c r="AN30" s="3">
        <f t="shared" ref="AN30:AN46" si="25">D30+F30+H30+J30+L30+N30+P30+R30+T30+V30+X30+Z30+AB30+AD30+AF30+AH30+AJ30+AL30</f>
        <v>3</v>
      </c>
    </row>
    <row r="31" spans="2:40" ht="16.149999999999999" customHeight="1" x14ac:dyDescent="0.25">
      <c r="B31" s="4" t="s">
        <v>2</v>
      </c>
      <c r="C31" s="2">
        <f>IF(Match!C8&gt;Match!D8,1,0)</f>
        <v>0</v>
      </c>
      <c r="D31" s="2"/>
      <c r="E31" s="17">
        <f>IF(Match!E8&gt;Match!F8,1,0)</f>
        <v>0</v>
      </c>
      <c r="F31" s="17"/>
      <c r="G31" s="2">
        <f>IF(Match!G8&gt;Match!H8,1,0)</f>
        <v>0</v>
      </c>
      <c r="H31" s="2"/>
      <c r="I31" s="17">
        <f>IF(Match!I8&gt;Match!J8,1,0)</f>
        <v>1</v>
      </c>
      <c r="J31" s="17">
        <f>IF(Match!I8=Match!J8,1,0)</f>
        <v>0</v>
      </c>
      <c r="K31" s="2">
        <f>IF(Match!K8&gt;Match!L8,1,0)</f>
        <v>1</v>
      </c>
      <c r="L31" s="2">
        <f>IF(Match!K8=Match!L8,1,0)</f>
        <v>0</v>
      </c>
      <c r="M31" s="17">
        <f>IF(Match!M8&gt;Match!N8,1,0)</f>
        <v>0</v>
      </c>
      <c r="N31" s="17">
        <f>IF(Match!M8=Match!N8,1,0)</f>
        <v>0</v>
      </c>
      <c r="O31" s="2">
        <f>IF(Match!O8&gt;Match!P8,1,0)</f>
        <v>1</v>
      </c>
      <c r="P31" s="2">
        <f>IF(Match!O8=Match!P8,1,0)</f>
        <v>0</v>
      </c>
      <c r="Q31" s="17">
        <f>IF(Match!Q8&gt;Match!R8,1,0)</f>
        <v>1</v>
      </c>
      <c r="R31" s="17">
        <f>IF(Match!Q8=Match!R8,1,0)</f>
        <v>0</v>
      </c>
      <c r="S31" s="2">
        <f>IF(Match!S8&gt;Match!T8,1,0)</f>
        <v>0</v>
      </c>
      <c r="T31" s="2">
        <f>IF(Match!S8=Match!T8,1,0)</f>
        <v>0</v>
      </c>
      <c r="U31" s="17">
        <f>IF(Match!U8&gt;Match!V8,1,0)</f>
        <v>0</v>
      </c>
      <c r="V31" s="17">
        <f>IF(Match!U8=Match!V8,1,0)</f>
        <v>1</v>
      </c>
      <c r="W31" s="2">
        <f>IF(Match!W8&gt;Match!X8,1,0)</f>
        <v>0</v>
      </c>
      <c r="X31" s="2">
        <f>IF(Match!W8=Match!X8,1,0)</f>
        <v>0</v>
      </c>
      <c r="Y31" s="17">
        <f>IF(Match!Y8&gt;Match!Z8,1,0)</f>
        <v>1</v>
      </c>
      <c r="Z31" s="17">
        <f>IF(Match!Y8=Match!Z8,1,0)</f>
        <v>0</v>
      </c>
      <c r="AA31" s="2">
        <f>IF(Match!AA8&gt;Match!AB8,1,0)</f>
        <v>1</v>
      </c>
      <c r="AB31" s="2">
        <f>IF(Match!AA8=Match!AB8,1,0)</f>
        <v>0</v>
      </c>
      <c r="AC31" s="17">
        <f>IF(Match!AC8&gt;Match!AD8,1,0)</f>
        <v>1</v>
      </c>
      <c r="AD31" s="17">
        <f>IF(Match!AC8=Match!AD8,1,0)</f>
        <v>0</v>
      </c>
      <c r="AE31" s="79">
        <f>IF(Match!AE8&gt;Match!AF8,1,0)</f>
        <v>1</v>
      </c>
      <c r="AF31" s="79">
        <f>IF(Match!AE8=Match!AF8,1,0)</f>
        <v>0</v>
      </c>
      <c r="AG31" s="17">
        <f>IF(Match!AG8&gt;Match!AH8,1,0)</f>
        <v>1</v>
      </c>
      <c r="AH31" s="17">
        <f>IF(Match!AG8=Match!AH8,1,0)</f>
        <v>0</v>
      </c>
      <c r="AI31" s="79">
        <f>IF(Match!AI8&gt;Match!AJ8,1,0)</f>
        <v>0</v>
      </c>
      <c r="AJ31" s="79">
        <f>IF(Match!AI8=Match!AJ8,1,0)</f>
        <v>0</v>
      </c>
      <c r="AK31" s="17">
        <f>IF(Match!AK8&gt;Match!AL8,1,0)</f>
        <v>0</v>
      </c>
      <c r="AL31" s="17">
        <f>IF(Match!AK8=Match!AL8,1,0)</f>
        <v>1</v>
      </c>
      <c r="AM31" s="3">
        <f t="shared" si="24"/>
        <v>9</v>
      </c>
      <c r="AN31" s="3">
        <f t="shared" si="25"/>
        <v>2</v>
      </c>
    </row>
    <row r="32" spans="2:40" ht="16.149999999999999" customHeight="1" x14ac:dyDescent="0.25">
      <c r="B32" s="4" t="s">
        <v>3</v>
      </c>
      <c r="C32" s="2">
        <f>IF(Match!C9&gt;Match!D9,1,0)</f>
        <v>0</v>
      </c>
      <c r="D32" s="2"/>
      <c r="E32" s="17">
        <f>IF(Match!E9&gt;Match!F9,1,0)</f>
        <v>0</v>
      </c>
      <c r="F32" s="17"/>
      <c r="G32" s="2">
        <f>IF(Match!G9&gt;Match!H9,1,0)</f>
        <v>0</v>
      </c>
      <c r="H32" s="2"/>
      <c r="I32" s="17">
        <f>IF(Match!I9&gt;Match!J9,1,0)</f>
        <v>0</v>
      </c>
      <c r="J32" s="17"/>
      <c r="K32" s="2">
        <f>IF(Match!K9&gt;Match!L9,1,0)</f>
        <v>0</v>
      </c>
      <c r="L32" s="2">
        <f>IF(Match!K9=Match!L9,1,0)</f>
        <v>0</v>
      </c>
      <c r="M32" s="17">
        <f>IF(Match!M9&gt;Match!N9,1,0)</f>
        <v>0</v>
      </c>
      <c r="N32" s="17">
        <f>IF(Match!M9=Match!N9,1,0)</f>
        <v>0</v>
      </c>
      <c r="O32" s="2">
        <f>IF(Match!O9&gt;Match!P9,1,0)</f>
        <v>0</v>
      </c>
      <c r="P32" s="2">
        <f>IF(Match!O9=Match!P9,1,0)</f>
        <v>0</v>
      </c>
      <c r="Q32" s="17">
        <f>IF(Match!Q9&gt;Match!R9,1,0)</f>
        <v>0</v>
      </c>
      <c r="R32" s="17">
        <f>IF(Match!Q9=Match!R9,1,0)</f>
        <v>0</v>
      </c>
      <c r="S32" s="2">
        <f>IF(Match!S9&gt;Match!T9,1,0)</f>
        <v>0</v>
      </c>
      <c r="T32" s="2">
        <f>IF(Match!S9=Match!T9,1,0)</f>
        <v>0</v>
      </c>
      <c r="U32" s="17">
        <f>IF(Match!U9&gt;Match!V9,1,0)</f>
        <v>1</v>
      </c>
      <c r="V32" s="17">
        <f>IF(Match!U9=Match!V9,1,0)</f>
        <v>0</v>
      </c>
      <c r="W32" s="2">
        <f>IF(Match!W9&gt;Match!X9,1,0)</f>
        <v>0</v>
      </c>
      <c r="X32" s="2">
        <f>IF(Match!W9=Match!X9,1,0)</f>
        <v>0</v>
      </c>
      <c r="Y32" s="17">
        <f>IF(Match!Y9&gt;Match!Z9,1,0)</f>
        <v>0</v>
      </c>
      <c r="Z32" s="17">
        <f>IF(Match!Y9=Match!Z9,1,0)</f>
        <v>0</v>
      </c>
      <c r="AA32" s="2">
        <f>IF(Match!AA9&gt;Match!AB9,1,0)</f>
        <v>0</v>
      </c>
      <c r="AB32" s="2">
        <f>IF(Match!AA9=Match!AB9,1,0)</f>
        <v>0</v>
      </c>
      <c r="AC32" s="17">
        <f>IF(Match!AC9&gt;Match!AD9,1,0)</f>
        <v>0</v>
      </c>
      <c r="AD32" s="17">
        <f>IF(Match!AC9=Match!AD9,1,0)</f>
        <v>0</v>
      </c>
      <c r="AE32" s="79">
        <f>IF(Match!AE9&gt;Match!AF9,1,0)</f>
        <v>0</v>
      </c>
      <c r="AF32" s="79">
        <f>IF(Match!AE9=Match!AF9,1,0)</f>
        <v>0</v>
      </c>
      <c r="AG32" s="17">
        <f>IF(Match!AG9&gt;Match!AH9,1,0)</f>
        <v>0</v>
      </c>
      <c r="AH32" s="17">
        <f>IF(Match!AG9=Match!AH9,1,0)</f>
        <v>0</v>
      </c>
      <c r="AI32" s="79">
        <f>IF(Match!AI9&gt;Match!AJ9,1,0)</f>
        <v>0</v>
      </c>
      <c r="AJ32" s="79">
        <f>IF(Match!AI9=Match!AJ9,1,0)</f>
        <v>0</v>
      </c>
      <c r="AK32" s="17">
        <f>IF(Match!AK9&gt;Match!AL9,1,0)</f>
        <v>0</v>
      </c>
      <c r="AL32" s="17">
        <f>IF(Match!AK9=Match!AL9,1,0)</f>
        <v>1</v>
      </c>
      <c r="AM32" s="3">
        <f t="shared" si="24"/>
        <v>1</v>
      </c>
      <c r="AN32" s="3">
        <f t="shared" si="25"/>
        <v>1</v>
      </c>
    </row>
    <row r="33" spans="2:40" ht="16.149999999999999" customHeight="1" x14ac:dyDescent="0.25">
      <c r="B33" s="4" t="s">
        <v>4</v>
      </c>
      <c r="C33" s="2">
        <f>IF(Match!C10&gt;Match!D10,1,0)</f>
        <v>0</v>
      </c>
      <c r="D33" s="2"/>
      <c r="E33" s="17">
        <f>IF(Match!E10&gt;Match!F10,1,0)</f>
        <v>0</v>
      </c>
      <c r="F33" s="17"/>
      <c r="G33" s="2">
        <f>IF(Match!G10&gt;Match!H10,1,0)</f>
        <v>0</v>
      </c>
      <c r="H33" s="2"/>
      <c r="I33" s="17">
        <f>IF(Match!I10&gt;Match!J10,1,0)</f>
        <v>0</v>
      </c>
      <c r="J33" s="17"/>
      <c r="K33" s="2">
        <f>IF(Match!K10&gt;Match!L10,1,0)</f>
        <v>0</v>
      </c>
      <c r="L33" s="2"/>
      <c r="M33" s="17">
        <f>IF(Match!M10&gt;Match!N10,1,0)</f>
        <v>1</v>
      </c>
      <c r="N33" s="17">
        <f>IF(Match!M10=Match!N10,1,0)</f>
        <v>0</v>
      </c>
      <c r="O33" s="2">
        <f>IF(Match!O10&gt;Match!P10,1,0)</f>
        <v>1</v>
      </c>
      <c r="P33" s="2">
        <f>IF(Match!O10=Match!P10,1,0)</f>
        <v>0</v>
      </c>
      <c r="Q33" s="17">
        <f>IF(Match!Q10&gt;Match!R10,1,0)</f>
        <v>0</v>
      </c>
      <c r="R33" s="17">
        <f>IF(Match!Q10=Match!R10,1,0)</f>
        <v>0</v>
      </c>
      <c r="S33" s="2">
        <f>IF(Match!S10&gt;Match!T10,1,0)</f>
        <v>0</v>
      </c>
      <c r="T33" s="2">
        <f>IF(Match!S10=Match!T10,1,0)</f>
        <v>1</v>
      </c>
      <c r="U33" s="17">
        <f>IF(Match!U10&gt;Match!V10,1,0)</f>
        <v>0</v>
      </c>
      <c r="V33" s="17">
        <f>IF(Match!U10=Match!V10,1,0)</f>
        <v>0</v>
      </c>
      <c r="W33" s="2">
        <f>IF(Match!W10&gt;Match!X10,1,0)</f>
        <v>1</v>
      </c>
      <c r="X33" s="2">
        <f>IF(Match!W10=Match!X10,1,0)</f>
        <v>0</v>
      </c>
      <c r="Y33" s="17">
        <f>IF(Match!Y10&gt;Match!Z10,1,0)</f>
        <v>1</v>
      </c>
      <c r="Z33" s="17">
        <f>IF(Match!Y10=Match!Z10,1,0)</f>
        <v>0</v>
      </c>
      <c r="AA33" s="2">
        <f>IF(Match!AA10&gt;Match!AB10,1,0)</f>
        <v>1</v>
      </c>
      <c r="AB33" s="2">
        <f>IF(Match!AA10=Match!AB10,1,0)</f>
        <v>0</v>
      </c>
      <c r="AC33" s="17">
        <f>IF(Match!AC10&gt;Match!AD10,1,0)</f>
        <v>0</v>
      </c>
      <c r="AD33" s="17">
        <f>IF(Match!AC10=Match!AD10,1,0)</f>
        <v>0</v>
      </c>
      <c r="AE33" s="79">
        <f>IF(Match!AE10&gt;Match!AF10,1,0)</f>
        <v>0</v>
      </c>
      <c r="AF33" s="79">
        <f>IF(Match!AE10=Match!AF10,1,0)</f>
        <v>0</v>
      </c>
      <c r="AG33" s="17">
        <f>IF(Match!AG10&gt;Match!AH10,1,0)</f>
        <v>0</v>
      </c>
      <c r="AH33" s="17">
        <f>IF(Match!AG10=Match!AH10,1,0)</f>
        <v>0</v>
      </c>
      <c r="AI33" s="79">
        <f>IF(Match!AI10&gt;Match!AJ10,1,0)</f>
        <v>0</v>
      </c>
      <c r="AJ33" s="79">
        <f>IF(Match!AI10=Match!AJ10,1,0)</f>
        <v>1</v>
      </c>
      <c r="AK33" s="17">
        <f>IF(Match!AK10&gt;Match!AL10,1,0)</f>
        <v>0</v>
      </c>
      <c r="AL33" s="17">
        <f>IF(Match!AK10=Match!AL10,1,0)</f>
        <v>1</v>
      </c>
      <c r="AM33" s="3">
        <f t="shared" si="24"/>
        <v>5</v>
      </c>
      <c r="AN33" s="3">
        <f t="shared" si="25"/>
        <v>3</v>
      </c>
    </row>
    <row r="34" spans="2:40" ht="16.149999999999999" customHeight="1" x14ac:dyDescent="0.25">
      <c r="B34" s="4" t="s">
        <v>5</v>
      </c>
      <c r="C34" s="2">
        <f>IF(Match!C11&gt;Match!D11,1,0)</f>
        <v>0</v>
      </c>
      <c r="D34" s="2"/>
      <c r="E34" s="17">
        <f>IF(Match!E11&gt;Match!F11,1,0)</f>
        <v>0</v>
      </c>
      <c r="F34" s="17"/>
      <c r="G34" s="2">
        <f>IF(Match!G11&gt;Match!H11,1,0)</f>
        <v>0</v>
      </c>
      <c r="H34" s="2"/>
      <c r="I34" s="17">
        <f>IF(Match!I11&gt;Match!J11,1,0)</f>
        <v>0</v>
      </c>
      <c r="J34" s="17"/>
      <c r="K34" s="2">
        <f>IF(Match!K11&gt;Match!L11,1,0)</f>
        <v>0</v>
      </c>
      <c r="L34" s="2"/>
      <c r="M34" s="17">
        <f>IF(Match!M11&gt;Match!N11,1,0)</f>
        <v>0</v>
      </c>
      <c r="N34" s="17"/>
      <c r="O34" s="2">
        <f>IF(Match!O11&gt;Match!P11,1,0)</f>
        <v>0</v>
      </c>
      <c r="P34" s="2">
        <f>IF(Match!O11=Match!P11,1,0)</f>
        <v>0</v>
      </c>
      <c r="Q34" s="17">
        <f>IF(Match!Q11&gt;Match!R11,1,0)</f>
        <v>0</v>
      </c>
      <c r="R34" s="17">
        <f>IF(Match!Q11=Match!R11,1,0)</f>
        <v>1</v>
      </c>
      <c r="S34" s="2">
        <f>IF(Match!S11&gt;Match!T11,1,0)</f>
        <v>1</v>
      </c>
      <c r="T34" s="2">
        <f>IF(Match!S11=Match!T11,1,0)</f>
        <v>0</v>
      </c>
      <c r="U34" s="17">
        <f>IF(Match!U11&gt;Match!V11,1,0)</f>
        <v>1</v>
      </c>
      <c r="V34" s="17">
        <f>IF(Match!U11=Match!V11,1,0)</f>
        <v>0</v>
      </c>
      <c r="W34" s="2">
        <f>IF(Match!W11&gt;Match!X11,1,0)</f>
        <v>0</v>
      </c>
      <c r="X34" s="2">
        <f>IF(Match!W11=Match!X11,1,0)</f>
        <v>1</v>
      </c>
      <c r="Y34" s="17">
        <f>IF(Match!Y11&gt;Match!Z11,1,0)</f>
        <v>0</v>
      </c>
      <c r="Z34" s="17">
        <f>IF(Match!Y11=Match!Z11,1,0)</f>
        <v>0</v>
      </c>
      <c r="AA34" s="2">
        <f>IF(Match!AA11&gt;Match!AB11,1,0)</f>
        <v>0</v>
      </c>
      <c r="AB34" s="2">
        <f>IF(Match!AA11=Match!AB11,1,0)</f>
        <v>0</v>
      </c>
      <c r="AC34" s="17">
        <f>IF(Match!AC11&gt;Match!AD11,1,0)</f>
        <v>0</v>
      </c>
      <c r="AD34" s="17">
        <f>IF(Match!AC11=Match!AD11,1,0)</f>
        <v>1</v>
      </c>
      <c r="AE34" s="79">
        <f>IF(Match!AE11&gt;Match!AF11,1,0)</f>
        <v>1</v>
      </c>
      <c r="AF34" s="79">
        <f>IF(Match!AE11=Match!AF11,1,0)</f>
        <v>0</v>
      </c>
      <c r="AG34" s="17">
        <f>IF(Match!AG11&gt;Match!AH11,1,0)</f>
        <v>0</v>
      </c>
      <c r="AH34" s="17">
        <f>IF(Match!AG11=Match!AH11,1,0)</f>
        <v>0</v>
      </c>
      <c r="AI34" s="79">
        <f>IF(Match!AI11&gt;Match!AJ11,1,0)</f>
        <v>1</v>
      </c>
      <c r="AJ34" s="79">
        <f>IF(Match!AI11=Match!AJ11,1,0)</f>
        <v>0</v>
      </c>
      <c r="AK34" s="17">
        <f>IF(Match!AK11&gt;Match!AL11,1,0)</f>
        <v>0</v>
      </c>
      <c r="AL34" s="17">
        <f>IF(Match!AK11=Match!AL11,1,0)</f>
        <v>1</v>
      </c>
      <c r="AM34" s="3">
        <f t="shared" si="24"/>
        <v>4</v>
      </c>
      <c r="AN34" s="3">
        <f t="shared" si="25"/>
        <v>4</v>
      </c>
    </row>
    <row r="35" spans="2:40" ht="16.149999999999999" customHeight="1" x14ac:dyDescent="0.25">
      <c r="B35" s="4" t="s">
        <v>6</v>
      </c>
      <c r="C35" s="2">
        <f>IF(Match!C12&gt;Match!D12,1,0)</f>
        <v>0</v>
      </c>
      <c r="D35" s="2"/>
      <c r="E35" s="17">
        <f>IF(Match!E12&gt;Match!F12,1,0)</f>
        <v>0</v>
      </c>
      <c r="F35" s="17"/>
      <c r="G35" s="2">
        <f>IF(Match!G12&gt;Match!H12,1,0)</f>
        <v>0</v>
      </c>
      <c r="H35" s="2"/>
      <c r="I35" s="17">
        <f>IF(Match!I12&gt;Match!J12,1,0)</f>
        <v>0</v>
      </c>
      <c r="J35" s="17"/>
      <c r="K35" s="2">
        <f>IF(Match!K12&gt;Match!L12,1,0)</f>
        <v>0</v>
      </c>
      <c r="L35" s="2"/>
      <c r="M35" s="17">
        <f>IF(Match!M12&gt;Match!N12,1,0)</f>
        <v>0</v>
      </c>
      <c r="N35" s="17"/>
      <c r="O35" s="2">
        <f>IF(Match!O12&gt;Match!P12,1,0)</f>
        <v>0</v>
      </c>
      <c r="P35" s="2"/>
      <c r="Q35" s="17">
        <f>IF(Match!Q12&gt;Match!R12,1,0)</f>
        <v>1</v>
      </c>
      <c r="R35" s="17">
        <f>IF(Match!Q12=Match!R12,1,0)</f>
        <v>0</v>
      </c>
      <c r="S35" s="2">
        <f>IF(Match!S12&gt;Match!T12,1,0)</f>
        <v>1</v>
      </c>
      <c r="T35" s="2">
        <f>IF(Match!S12=Match!T12,1,0)</f>
        <v>0</v>
      </c>
      <c r="U35" s="17">
        <f>IF(Match!U12&gt;Match!V12,1,0)</f>
        <v>1</v>
      </c>
      <c r="V35" s="17">
        <f>IF(Match!U12=Match!V12,1,0)</f>
        <v>0</v>
      </c>
      <c r="W35" s="2">
        <f>IF(Match!W12&gt;Match!X12,1,0)</f>
        <v>0</v>
      </c>
      <c r="X35" s="2">
        <f>IF(Match!W12=Match!X12,1,0)</f>
        <v>0</v>
      </c>
      <c r="Y35" s="17">
        <f>IF(Match!Y12&gt;Match!Z12,1,0)</f>
        <v>0</v>
      </c>
      <c r="Z35" s="17">
        <f>IF(Match!Y12=Match!Z12,1,0)</f>
        <v>0</v>
      </c>
      <c r="AA35" s="2">
        <f>IF(Match!AA12&gt;Match!AB12,1,0)</f>
        <v>0</v>
      </c>
      <c r="AB35" s="2">
        <f>IF(Match!AA12=Match!AB12,1,0)</f>
        <v>0</v>
      </c>
      <c r="AC35" s="17">
        <f>IF(Match!AC12&gt;Match!AD12,1,0)</f>
        <v>0</v>
      </c>
      <c r="AD35" s="17">
        <f>IF(Match!AC12=Match!AD12,1,0)</f>
        <v>1</v>
      </c>
      <c r="AE35" s="79">
        <f>IF(Match!AE12&gt;Match!AF12,1,0)</f>
        <v>0</v>
      </c>
      <c r="AF35" s="79">
        <f>IF(Match!AE12=Match!AF12,1,0)</f>
        <v>0</v>
      </c>
      <c r="AG35" s="17">
        <f>IF(Match!AG12&gt;Match!AH12,1,0)</f>
        <v>1</v>
      </c>
      <c r="AH35" s="17">
        <f>IF(Match!AG12=Match!AH12,1,0)</f>
        <v>0</v>
      </c>
      <c r="AI35" s="79">
        <f>IF(Match!AI12&gt;Match!AJ12,1,0)</f>
        <v>0</v>
      </c>
      <c r="AJ35" s="79">
        <f>IF(Match!AI12=Match!AJ12,1,0)</f>
        <v>1</v>
      </c>
      <c r="AK35" s="17">
        <f>IF(Match!AK12&gt;Match!AL12,1,0)</f>
        <v>0</v>
      </c>
      <c r="AL35" s="17">
        <f>IF(Match!AK12=Match!AL12,1,0)</f>
        <v>1</v>
      </c>
      <c r="AM35" s="3">
        <f t="shared" si="24"/>
        <v>4</v>
      </c>
      <c r="AN35" s="3">
        <f t="shared" si="25"/>
        <v>3</v>
      </c>
    </row>
    <row r="36" spans="2:40" ht="16.149999999999999" customHeight="1" x14ac:dyDescent="0.25">
      <c r="B36" s="4" t="s">
        <v>7</v>
      </c>
      <c r="C36" s="2">
        <f>IF(Match!C13&gt;Match!D13,1,0)</f>
        <v>0</v>
      </c>
      <c r="D36" s="2"/>
      <c r="E36" s="17">
        <f>IF(Match!E13&gt;Match!F13,1,0)</f>
        <v>0</v>
      </c>
      <c r="F36" s="17"/>
      <c r="G36" s="2">
        <f>IF(Match!G13&gt;Match!H13,1,0)</f>
        <v>0</v>
      </c>
      <c r="H36" s="2"/>
      <c r="I36" s="17">
        <f>IF(Match!I13&gt;Match!J13,1,0)</f>
        <v>0</v>
      </c>
      <c r="J36" s="17"/>
      <c r="K36" s="2">
        <f>IF(Match!K13&gt;Match!L13,1,0)</f>
        <v>0</v>
      </c>
      <c r="L36" s="2"/>
      <c r="M36" s="17">
        <f>IF(Match!M13&gt;Match!N13,1,0)</f>
        <v>0</v>
      </c>
      <c r="N36" s="17"/>
      <c r="O36" s="2">
        <f>IF(Match!O13&gt;Match!P13,1,0)</f>
        <v>0</v>
      </c>
      <c r="P36" s="2"/>
      <c r="Q36" s="17">
        <f>IF(Match!Q13&gt;Match!R13,1,0)</f>
        <v>0</v>
      </c>
      <c r="R36" s="17"/>
      <c r="S36" s="2">
        <f>IF(Match!S13&gt;Match!T13,1,0)</f>
        <v>0</v>
      </c>
      <c r="T36" s="2">
        <f>IF(Match!S13=Match!T13,1,0)</f>
        <v>0</v>
      </c>
      <c r="U36" s="17">
        <f>IF(Match!U13&gt;Match!V13,1,0)</f>
        <v>0</v>
      </c>
      <c r="V36" s="17">
        <f>IF(Match!U13=Match!V13,1,0)</f>
        <v>1</v>
      </c>
      <c r="W36" s="2">
        <f>IF(Match!W13&gt;Match!X13,1,0)</f>
        <v>0</v>
      </c>
      <c r="X36" s="2">
        <f>IF(Match!W13=Match!X13,1,0)</f>
        <v>0</v>
      </c>
      <c r="Y36" s="17">
        <f>IF(Match!Y13&gt;Match!Z13,1,0)</f>
        <v>0</v>
      </c>
      <c r="Z36" s="17">
        <f>IF(Match!Y13=Match!Z13,1,0)</f>
        <v>0</v>
      </c>
      <c r="AA36" s="2">
        <f>IF(Match!AA13&gt;Match!AB13,1,0)</f>
        <v>1</v>
      </c>
      <c r="AB36" s="2">
        <f>IF(Match!AA13=Match!AB13,1,0)</f>
        <v>0</v>
      </c>
      <c r="AC36" s="17">
        <f>IF(Match!AC13&gt;Match!AD13,1,0)</f>
        <v>1</v>
      </c>
      <c r="AD36" s="17">
        <f>IF(Match!AC13=Match!AD13,1,0)</f>
        <v>0</v>
      </c>
      <c r="AE36" s="79">
        <f>IF(Match!AE13&gt;Match!AF13,1,0)</f>
        <v>1</v>
      </c>
      <c r="AF36" s="79">
        <f>IF(Match!AE13=Match!AF13,1,0)</f>
        <v>0</v>
      </c>
      <c r="AG36" s="17">
        <f>IF(Match!AG13&gt;Match!AH13,1,0)</f>
        <v>0</v>
      </c>
      <c r="AH36" s="17">
        <f>IF(Match!AG13=Match!AH13,1,0)</f>
        <v>0</v>
      </c>
      <c r="AI36" s="79">
        <f>IF(Match!AI13&gt;Match!AJ13,1,0)</f>
        <v>0</v>
      </c>
      <c r="AJ36" s="79">
        <f>IF(Match!AI13=Match!AJ13,1,0)</f>
        <v>1</v>
      </c>
      <c r="AK36" s="17">
        <f>IF(Match!AK13&gt;Match!AL13,1,0)</f>
        <v>0</v>
      </c>
      <c r="AL36" s="17">
        <f>IF(Match!AK13=Match!AL13,1,0)</f>
        <v>1</v>
      </c>
      <c r="AM36" s="3">
        <f t="shared" si="24"/>
        <v>3</v>
      </c>
      <c r="AN36" s="3">
        <f t="shared" si="25"/>
        <v>3</v>
      </c>
    </row>
    <row r="37" spans="2:40" ht="16.149999999999999" customHeight="1" x14ac:dyDescent="0.25">
      <c r="B37" s="4" t="s">
        <v>8</v>
      </c>
      <c r="C37" s="2">
        <f>IF(Match!C14&gt;Match!D14,1,0)</f>
        <v>0</v>
      </c>
      <c r="D37" s="2"/>
      <c r="E37" s="17">
        <f>IF(Match!E14&gt;Match!F14,1,0)</f>
        <v>0</v>
      </c>
      <c r="F37" s="17"/>
      <c r="G37" s="2">
        <f>IF(Match!G14&gt;Match!H14,1,0)</f>
        <v>0</v>
      </c>
      <c r="H37" s="2"/>
      <c r="I37" s="17">
        <f>IF(Match!I14&gt;Match!J14,1,0)</f>
        <v>0</v>
      </c>
      <c r="J37" s="17"/>
      <c r="K37" s="2">
        <f>IF(Match!K14&gt;Match!L14,1,0)</f>
        <v>0</v>
      </c>
      <c r="L37" s="2"/>
      <c r="M37" s="17">
        <f>IF(Match!M14&gt;Match!N14,1,0)</f>
        <v>0</v>
      </c>
      <c r="N37" s="17"/>
      <c r="O37" s="2">
        <f>IF(Match!O14&gt;Match!P14,1,0)</f>
        <v>0</v>
      </c>
      <c r="P37" s="2"/>
      <c r="Q37" s="17">
        <f>IF(Match!Q14&gt;Match!R14,1,0)</f>
        <v>0</v>
      </c>
      <c r="R37" s="17"/>
      <c r="S37" s="2">
        <f>IF(Match!S14&gt;Match!T14,1,0)</f>
        <v>0</v>
      </c>
      <c r="T37" s="2"/>
      <c r="U37" s="17">
        <f>IF(Match!U14&gt;Match!V14,1,0)</f>
        <v>0</v>
      </c>
      <c r="V37" s="17">
        <f>IF(Match!U14=Match!V14,1,0)</f>
        <v>0</v>
      </c>
      <c r="W37" s="2">
        <f>IF(Match!W14&gt;Match!X14,1,0)</f>
        <v>0</v>
      </c>
      <c r="X37" s="2">
        <f>IF(Match!W14=Match!X14,1,0)</f>
        <v>1</v>
      </c>
      <c r="Y37" s="17">
        <f>IF(Match!Y14&gt;Match!Z14,1,0)</f>
        <v>0</v>
      </c>
      <c r="Z37" s="17">
        <f>IF(Match!Y14=Match!Z14,1,0)</f>
        <v>0</v>
      </c>
      <c r="AA37" s="2">
        <f>IF(Match!AA14&gt;Match!AB14,1,0)</f>
        <v>0</v>
      </c>
      <c r="AB37" s="2">
        <f>IF(Match!AA14=Match!AB14,1,0)</f>
        <v>0</v>
      </c>
      <c r="AC37" s="17">
        <f>IF(Match!AC14&gt;Match!AD14,1,0)</f>
        <v>0</v>
      </c>
      <c r="AD37" s="17">
        <f>IF(Match!AC14=Match!AD14,1,0)</f>
        <v>1</v>
      </c>
      <c r="AE37" s="79">
        <f>IF(Match!AE14&gt;Match!AF14,1,0)</f>
        <v>0</v>
      </c>
      <c r="AF37" s="79">
        <f>IF(Match!AE14=Match!AF14,1,0)</f>
        <v>1</v>
      </c>
      <c r="AG37" s="17">
        <f>IF(Match!AG14&gt;Match!AH14,1,0)</f>
        <v>0</v>
      </c>
      <c r="AH37" s="17">
        <f>IF(Match!AG14=Match!AH14,1,0)</f>
        <v>1</v>
      </c>
      <c r="AI37" s="79">
        <f>IF(Match!AI14&gt;Match!AJ14,1,0)</f>
        <v>1</v>
      </c>
      <c r="AJ37" s="79">
        <f>IF(Match!AI14=Match!AJ14,1,0)</f>
        <v>0</v>
      </c>
      <c r="AK37" s="17">
        <f>IF(Match!AK14&gt;Match!AL14,1,0)</f>
        <v>0</v>
      </c>
      <c r="AL37" s="17">
        <f>IF(Match!AK14=Match!AL14,1,0)</f>
        <v>1</v>
      </c>
      <c r="AM37" s="3">
        <f t="shared" si="24"/>
        <v>1</v>
      </c>
      <c r="AN37" s="3">
        <f t="shared" si="25"/>
        <v>5</v>
      </c>
    </row>
    <row r="38" spans="2:40" ht="16.149999999999999" customHeight="1" x14ac:dyDescent="0.25">
      <c r="B38" s="4" t="s">
        <v>9</v>
      </c>
      <c r="C38" s="2">
        <f>IF(Match!C15&gt;Match!D15,1,0)</f>
        <v>0</v>
      </c>
      <c r="D38" s="2"/>
      <c r="E38" s="17">
        <f>IF(Match!E15&gt;Match!F15,1,0)</f>
        <v>0</v>
      </c>
      <c r="F38" s="17"/>
      <c r="G38" s="2">
        <f>IF(Match!G15&gt;Match!H15,1,0)</f>
        <v>0</v>
      </c>
      <c r="H38" s="2"/>
      <c r="I38" s="17">
        <f>IF(Match!I15&gt;Match!J15,1,0)</f>
        <v>0</v>
      </c>
      <c r="J38" s="17"/>
      <c r="K38" s="2">
        <f>IF(Match!K15&gt;Match!L15,1,0)</f>
        <v>0</v>
      </c>
      <c r="L38" s="2"/>
      <c r="M38" s="17">
        <f>IF(Match!M15&gt;Match!N15,1,0)</f>
        <v>0</v>
      </c>
      <c r="N38" s="17"/>
      <c r="O38" s="2">
        <f>IF(Match!O15&gt;Match!P15,1,0)</f>
        <v>0</v>
      </c>
      <c r="P38" s="2"/>
      <c r="Q38" s="17">
        <f>IF(Match!Q15&gt;Match!R15,1,0)</f>
        <v>0</v>
      </c>
      <c r="R38" s="17"/>
      <c r="S38" s="2">
        <f>IF(Match!S15&gt;Match!T15,1,0)</f>
        <v>0</v>
      </c>
      <c r="T38" s="2"/>
      <c r="U38" s="17">
        <f>IF(Match!U15&gt;Match!V15,1,0)</f>
        <v>0</v>
      </c>
      <c r="V38" s="17"/>
      <c r="W38" s="2">
        <f>IF(Match!W15&gt;Match!X15,1,0)</f>
        <v>0</v>
      </c>
      <c r="X38" s="2">
        <f>IF(Match!W15=Match!X15,1,0)</f>
        <v>0</v>
      </c>
      <c r="Y38" s="17">
        <f>IF(Match!Y15&gt;Match!Z15,1,0)</f>
        <v>0</v>
      </c>
      <c r="Z38" s="17">
        <f>IF(Match!Y15=Match!Z15,1,0)</f>
        <v>0</v>
      </c>
      <c r="AA38" s="2">
        <f>IF(Match!AA15&gt;Match!AB15,1,0)</f>
        <v>0</v>
      </c>
      <c r="AB38" s="2">
        <f>IF(Match!AA15=Match!AB15,1,0)</f>
        <v>1</v>
      </c>
      <c r="AC38" s="17">
        <f>IF(Match!AC15&gt;Match!AD15,1,0)</f>
        <v>0</v>
      </c>
      <c r="AD38" s="17">
        <f>IF(Match!AC15=Match!AD15,1,0)</f>
        <v>0</v>
      </c>
      <c r="AE38" s="79">
        <f>IF(Match!AE15&gt;Match!AF15,1,0)</f>
        <v>0</v>
      </c>
      <c r="AF38" s="79">
        <f>IF(Match!AE15=Match!AF15,1,0)</f>
        <v>0</v>
      </c>
      <c r="AG38" s="17">
        <f>IF(Match!AG15&gt;Match!AH15,1,0)</f>
        <v>0</v>
      </c>
      <c r="AH38" s="17">
        <f>IF(Match!AG15=Match!AH15,1,0)</f>
        <v>0</v>
      </c>
      <c r="AI38" s="79">
        <f>IF(Match!AI15&gt;Match!AJ15,1,0)</f>
        <v>0</v>
      </c>
      <c r="AJ38" s="79">
        <f>IF(Match!AI15=Match!AJ15,1,0)</f>
        <v>0</v>
      </c>
      <c r="AK38" s="17">
        <f>IF(Match!AK15&gt;Match!AL15,1,0)</f>
        <v>0</v>
      </c>
      <c r="AL38" s="17">
        <f>IF(Match!AK15=Match!AL15,1,0)</f>
        <v>1</v>
      </c>
      <c r="AM38" s="3">
        <f t="shared" si="24"/>
        <v>0</v>
      </c>
      <c r="AN38" s="3">
        <f t="shared" si="25"/>
        <v>2</v>
      </c>
    </row>
    <row r="39" spans="2:40" ht="16.149999999999999" customHeight="1" x14ac:dyDescent="0.25">
      <c r="B39" s="4" t="s">
        <v>10</v>
      </c>
      <c r="C39" s="2">
        <f>IF(Match!C16&gt;Match!D16,1,0)</f>
        <v>0</v>
      </c>
      <c r="D39" s="2"/>
      <c r="E39" s="17">
        <f>IF(Match!E16&gt;Match!F16,1,0)</f>
        <v>0</v>
      </c>
      <c r="F39" s="17"/>
      <c r="G39" s="2">
        <f>IF(Match!G16&gt;Match!H16,1,0)</f>
        <v>0</v>
      </c>
      <c r="H39" s="2"/>
      <c r="I39" s="17">
        <f>IF(Match!I16&gt;Match!J16,1,0)</f>
        <v>0</v>
      </c>
      <c r="J39" s="17"/>
      <c r="K39" s="2">
        <f>IF(Match!K16&gt;Match!L16,1,0)</f>
        <v>0</v>
      </c>
      <c r="L39" s="2"/>
      <c r="M39" s="17">
        <f>IF(Match!M16&gt;Match!N16,1,0)</f>
        <v>0</v>
      </c>
      <c r="N39" s="17"/>
      <c r="O39" s="2">
        <f>IF(Match!O16&gt;Match!P16,1,0)</f>
        <v>0</v>
      </c>
      <c r="P39" s="2"/>
      <c r="Q39" s="17">
        <f>IF(Match!Q16&gt;Match!R16,1,0)</f>
        <v>0</v>
      </c>
      <c r="R39" s="17"/>
      <c r="S39" s="2">
        <f>IF(Match!S16&gt;Match!T16,1,0)</f>
        <v>0</v>
      </c>
      <c r="T39" s="2"/>
      <c r="U39" s="17">
        <f>IF(Match!U16&gt;Match!V16,1,0)</f>
        <v>0</v>
      </c>
      <c r="V39" s="17"/>
      <c r="W39" s="2">
        <f>IF(Match!W16&gt;Match!X16,1,0)</f>
        <v>0</v>
      </c>
      <c r="X39" s="2"/>
      <c r="Y39" s="17">
        <f>IF(Match!Y16&gt;Match!Z16,1,0)</f>
        <v>0</v>
      </c>
      <c r="Z39" s="17">
        <f>IF(Match!Y16=Match!Z16,1,0)</f>
        <v>0</v>
      </c>
      <c r="AA39" s="2">
        <f>IF(Match!AA16&gt;Match!AB16,1,0)</f>
        <v>0</v>
      </c>
      <c r="AB39" s="2">
        <f>IF(Match!AA16=Match!AB16,1,0)</f>
        <v>0</v>
      </c>
      <c r="AC39" s="17">
        <f>IF(Match!AC16&gt;Match!AD16,1,0)</f>
        <v>1</v>
      </c>
      <c r="AD39" s="17">
        <f>IF(Match!AC16=Match!AD16,1,0)</f>
        <v>0</v>
      </c>
      <c r="AE39" s="79">
        <f>IF(Match!AE16&gt;Match!AF16,1,0)</f>
        <v>0</v>
      </c>
      <c r="AF39" s="79">
        <f>IF(Match!AE16=Match!AF16,1,0)</f>
        <v>0</v>
      </c>
      <c r="AG39" s="17">
        <f>IF(Match!AG16&gt;Match!AH16,1,0)</f>
        <v>0</v>
      </c>
      <c r="AH39" s="17">
        <f>IF(Match!AG16=Match!AH16,1,0)</f>
        <v>0</v>
      </c>
      <c r="AI39" s="79">
        <f>IF(Match!AI16&gt;Match!AJ16,1,0)</f>
        <v>0</v>
      </c>
      <c r="AJ39" s="79">
        <f>IF(Match!AI16=Match!AJ16,1,0)</f>
        <v>1</v>
      </c>
      <c r="AK39" s="17">
        <f>IF(Match!AK16&gt;Match!AL16,1,0)</f>
        <v>0</v>
      </c>
      <c r="AL39" s="17">
        <f>IF(Match!AK16=Match!AL16,1,0)</f>
        <v>1</v>
      </c>
      <c r="AM39" s="3">
        <f t="shared" si="24"/>
        <v>1</v>
      </c>
      <c r="AN39" s="3">
        <f t="shared" si="25"/>
        <v>2</v>
      </c>
    </row>
    <row r="40" spans="2:40" ht="16.149999999999999" customHeight="1" x14ac:dyDescent="0.25">
      <c r="B40" s="4" t="s">
        <v>11</v>
      </c>
      <c r="C40" s="2">
        <f>IF(Match!C17&gt;Match!D17,1,0)</f>
        <v>0</v>
      </c>
      <c r="D40" s="2"/>
      <c r="E40" s="17">
        <f>IF(Match!E17&gt;Match!F17,1,0)</f>
        <v>0</v>
      </c>
      <c r="F40" s="17"/>
      <c r="G40" s="2">
        <f>IF(Match!G17&gt;Match!H17,1,0)</f>
        <v>0</v>
      </c>
      <c r="H40" s="2"/>
      <c r="I40" s="17">
        <f>IF(Match!I17&gt;Match!J17,1,0)</f>
        <v>0</v>
      </c>
      <c r="J40" s="17"/>
      <c r="K40" s="2">
        <f>IF(Match!K17&gt;Match!L17,1,0)</f>
        <v>0</v>
      </c>
      <c r="L40" s="2"/>
      <c r="M40" s="17">
        <f>IF(Match!M17&gt;Match!N17,1,0)</f>
        <v>0</v>
      </c>
      <c r="N40" s="17"/>
      <c r="O40" s="2">
        <f>IF(Match!O17&gt;Match!P17,1,0)</f>
        <v>0</v>
      </c>
      <c r="P40" s="2"/>
      <c r="Q40" s="17">
        <f>IF(Match!Q17&gt;Match!R17,1,0)</f>
        <v>0</v>
      </c>
      <c r="R40" s="17"/>
      <c r="S40" s="2">
        <f>IF(Match!S17&gt;Match!T17,1,0)</f>
        <v>0</v>
      </c>
      <c r="T40" s="2"/>
      <c r="U40" s="17">
        <f>IF(Match!U17&gt;Match!V17,1,0)</f>
        <v>0</v>
      </c>
      <c r="V40" s="17"/>
      <c r="W40" s="2">
        <f>IF(Match!W17&gt;Match!X17,1,0)</f>
        <v>0</v>
      </c>
      <c r="X40" s="2"/>
      <c r="Y40" s="17">
        <f>IF(Match!Y17&gt;Match!Z17,1,0)</f>
        <v>0</v>
      </c>
      <c r="Z40" s="17"/>
      <c r="AA40" s="2">
        <f>IF(Match!AA17&gt;Match!AB17,1,0)</f>
        <v>0</v>
      </c>
      <c r="AB40" s="2">
        <f>IF(Match!AA17=Match!AB17,1,0)</f>
        <v>0</v>
      </c>
      <c r="AC40" s="17">
        <f>IF(Match!AC17&gt;Match!AD17,1,0)</f>
        <v>0</v>
      </c>
      <c r="AD40" s="17">
        <f>IF(Match!AC17=Match!AD17,1,0)</f>
        <v>0</v>
      </c>
      <c r="AE40" s="79">
        <f>IF(Match!AE17&gt;Match!AF17,1,0)</f>
        <v>0</v>
      </c>
      <c r="AF40" s="79">
        <f>IF(Match!AE17=Match!AF17,1,0)</f>
        <v>0</v>
      </c>
      <c r="AG40" s="17">
        <f>IF(Match!AG17&gt;Match!AH17,1,0)</f>
        <v>0</v>
      </c>
      <c r="AH40" s="17">
        <f>IF(Match!AG17=Match!AH17,1,0)</f>
        <v>0</v>
      </c>
      <c r="AI40" s="79">
        <f>IF(Match!AI17&gt;Match!AJ17,1,0)</f>
        <v>1</v>
      </c>
      <c r="AJ40" s="79">
        <f>IF(Match!AI17=Match!AJ17,1,0)</f>
        <v>0</v>
      </c>
      <c r="AK40" s="17">
        <f>IF(Match!AK17&gt;Match!AL17,1,0)</f>
        <v>0</v>
      </c>
      <c r="AL40" s="17">
        <f>IF(Match!AK17=Match!AL17,1,0)</f>
        <v>1</v>
      </c>
      <c r="AM40" s="3">
        <f t="shared" si="24"/>
        <v>1</v>
      </c>
      <c r="AN40" s="3">
        <f t="shared" si="25"/>
        <v>1</v>
      </c>
    </row>
    <row r="41" spans="2:40" ht="16.149999999999999" customHeight="1" x14ac:dyDescent="0.25">
      <c r="B41" s="4" t="s">
        <v>12</v>
      </c>
      <c r="C41" s="2">
        <f>IF(Match!C18&gt;Match!D18,1,0)</f>
        <v>0</v>
      </c>
      <c r="D41" s="2"/>
      <c r="E41" s="17">
        <f>IF(Match!E18&gt;Match!F18,1,0)</f>
        <v>0</v>
      </c>
      <c r="F41" s="17"/>
      <c r="G41" s="2">
        <f>IF(Match!G18&gt;Match!H18,1,0)</f>
        <v>0</v>
      </c>
      <c r="H41" s="2"/>
      <c r="I41" s="17">
        <f>IF(Match!I18&gt;Match!J18,1,0)</f>
        <v>0</v>
      </c>
      <c r="J41" s="17"/>
      <c r="K41" s="2">
        <f>IF(Match!K18&gt;Match!L18,1,0)</f>
        <v>0</v>
      </c>
      <c r="L41" s="2"/>
      <c r="M41" s="17">
        <f>IF(Match!M18&gt;Match!N18,1,0)</f>
        <v>0</v>
      </c>
      <c r="N41" s="17"/>
      <c r="O41" s="2">
        <f>IF(Match!O18&gt;Match!P18,1,0)</f>
        <v>0</v>
      </c>
      <c r="P41" s="2"/>
      <c r="Q41" s="17">
        <f>IF(Match!Q18&gt;Match!R18,1,0)</f>
        <v>0</v>
      </c>
      <c r="R41" s="17"/>
      <c r="S41" s="2">
        <f>IF(Match!S18&gt;Match!T18,1,0)</f>
        <v>0</v>
      </c>
      <c r="T41" s="2"/>
      <c r="U41" s="17">
        <f>IF(Match!U18&gt;Match!V18,1,0)</f>
        <v>0</v>
      </c>
      <c r="V41" s="17"/>
      <c r="W41" s="2">
        <f>IF(Match!W18&gt;Match!X18,1,0)</f>
        <v>0</v>
      </c>
      <c r="X41" s="2"/>
      <c r="Y41" s="17">
        <f>IF(Match!Y18&gt;Match!Z18,1,0)</f>
        <v>0</v>
      </c>
      <c r="Z41" s="17"/>
      <c r="AA41" s="2">
        <f>IF(Match!AA18&gt;Match!AB18,1,0)</f>
        <v>0</v>
      </c>
      <c r="AB41" s="2"/>
      <c r="AC41" s="17">
        <f>IF(Match!AC18&gt;Match!AD18,1,0)</f>
        <v>1</v>
      </c>
      <c r="AD41" s="17">
        <f>IF(Match!AC18=Match!AD18,1,0)</f>
        <v>0</v>
      </c>
      <c r="AE41" s="79">
        <f>IF(Match!AE18&gt;Match!AF18,1,0)</f>
        <v>1</v>
      </c>
      <c r="AF41" s="79">
        <f>IF(Match!AE18=Match!AF18,1,0)</f>
        <v>0</v>
      </c>
      <c r="AG41" s="17">
        <f>IF(Match!AG18&gt;Match!AH18,1,0)</f>
        <v>0</v>
      </c>
      <c r="AH41" s="17">
        <f>IF(Match!AG18=Match!AH18,1,0)</f>
        <v>0</v>
      </c>
      <c r="AI41" s="79">
        <f>IF(Match!AI18&gt;Match!AJ18,1,0)</f>
        <v>0</v>
      </c>
      <c r="AJ41" s="79">
        <f>IF(Match!AI18=Match!AJ18,1,0)</f>
        <v>1</v>
      </c>
      <c r="AK41" s="17">
        <f>IF(Match!AK18&gt;Match!AL18,1,0)</f>
        <v>0</v>
      </c>
      <c r="AL41" s="17">
        <f>IF(Match!AK18=Match!AL18,1,0)</f>
        <v>1</v>
      </c>
      <c r="AM41" s="3">
        <f t="shared" si="24"/>
        <v>2</v>
      </c>
      <c r="AN41" s="3">
        <f t="shared" si="25"/>
        <v>2</v>
      </c>
    </row>
    <row r="42" spans="2:40" ht="16.149999999999999" customHeight="1" x14ac:dyDescent="0.25">
      <c r="B42" s="4" t="s">
        <v>13</v>
      </c>
      <c r="C42" s="2">
        <f>IF(Match!C19&gt;Match!D19,1,0)</f>
        <v>0</v>
      </c>
      <c r="D42" s="2"/>
      <c r="E42" s="17">
        <f>IF(Match!E19&gt;Match!F19,1,0)</f>
        <v>0</v>
      </c>
      <c r="F42" s="17"/>
      <c r="G42" s="2">
        <f>IF(Match!G19&gt;Match!H19,1,0)</f>
        <v>0</v>
      </c>
      <c r="H42" s="2"/>
      <c r="I42" s="17">
        <f>IF(Match!I19&gt;Match!J19,1,0)</f>
        <v>0</v>
      </c>
      <c r="J42" s="17"/>
      <c r="K42" s="2">
        <f>IF(Match!K19&gt;Match!L19,1,0)</f>
        <v>0</v>
      </c>
      <c r="L42" s="2"/>
      <c r="M42" s="17">
        <f>IF(Match!M19&gt;Match!N19,1,0)</f>
        <v>0</v>
      </c>
      <c r="N42" s="17"/>
      <c r="O42" s="2">
        <f>IF(Match!O19&gt;Match!P19,1,0)</f>
        <v>0</v>
      </c>
      <c r="P42" s="2"/>
      <c r="Q42" s="17">
        <f>IF(Match!Q19&gt;Match!R19,1,0)</f>
        <v>0</v>
      </c>
      <c r="R42" s="17"/>
      <c r="S42" s="2">
        <f>IF(Match!S19&gt;Match!T19,1,0)</f>
        <v>0</v>
      </c>
      <c r="T42" s="2"/>
      <c r="U42" s="17">
        <f>IF(Match!U19&gt;Match!V19,1,0)</f>
        <v>0</v>
      </c>
      <c r="V42" s="17"/>
      <c r="W42" s="2">
        <f>IF(Match!W19&gt;Match!X19,1,0)</f>
        <v>0</v>
      </c>
      <c r="X42" s="2"/>
      <c r="Y42" s="17">
        <f>IF(Match!Y19&gt;Match!Z19,1,0)</f>
        <v>0</v>
      </c>
      <c r="Z42" s="17"/>
      <c r="AA42" s="2">
        <f>IF(Match!AA19&gt;Match!AB19,1,0)</f>
        <v>0</v>
      </c>
      <c r="AB42" s="2"/>
      <c r="AC42" s="17">
        <f>IF(Match!AC19&gt;Match!AD19,1,0)</f>
        <v>0</v>
      </c>
      <c r="AD42" s="17"/>
      <c r="AE42" s="79">
        <f>IF(Match!AE19&gt;Match!AF19,1,0)</f>
        <v>1</v>
      </c>
      <c r="AF42" s="79">
        <f>IF(Match!AE19=Match!AF19,1,0)</f>
        <v>0</v>
      </c>
      <c r="AG42" s="17">
        <f>IF(Match!AG19&gt;Match!AH19,1,0)</f>
        <v>0</v>
      </c>
      <c r="AH42" s="17">
        <f>IF(Match!AG19=Match!AH19,1,0)</f>
        <v>0</v>
      </c>
      <c r="AI42" s="79">
        <f>IF(Match!AI19&gt;Match!AJ19,1,0)</f>
        <v>1</v>
      </c>
      <c r="AJ42" s="79">
        <f>IF(Match!AI19=Match!AJ19,1,0)</f>
        <v>0</v>
      </c>
      <c r="AK42" s="17">
        <f>IF(Match!AK19&gt;Match!AL19,1,0)</f>
        <v>0</v>
      </c>
      <c r="AL42" s="17">
        <f>IF(Match!AK19=Match!AL19,1,0)</f>
        <v>1</v>
      </c>
      <c r="AM42" s="3">
        <f t="shared" si="24"/>
        <v>2</v>
      </c>
      <c r="AN42" s="3">
        <f t="shared" si="25"/>
        <v>1</v>
      </c>
    </row>
    <row r="43" spans="2:40" ht="16.149999999999999" customHeight="1" x14ac:dyDescent="0.25">
      <c r="B43" s="4" t="s">
        <v>34</v>
      </c>
      <c r="C43" s="2">
        <f>IF(Match!C20&gt;Match!D20,1,0)</f>
        <v>0</v>
      </c>
      <c r="D43" s="2"/>
      <c r="E43" s="17">
        <f>IF(Match!E20&gt;Match!F20,1,0)</f>
        <v>0</v>
      </c>
      <c r="F43" s="17"/>
      <c r="G43" s="2">
        <f>IF(Match!G20&gt;Match!H20,1,0)</f>
        <v>0</v>
      </c>
      <c r="H43" s="2"/>
      <c r="I43" s="17">
        <f>IF(Match!I20&gt;Match!J20,1,0)</f>
        <v>0</v>
      </c>
      <c r="J43" s="17"/>
      <c r="K43" s="2">
        <f>IF(Match!K20&gt;Match!L20,1,0)</f>
        <v>0</v>
      </c>
      <c r="L43" s="2"/>
      <c r="M43" s="17">
        <f>IF(Match!M20&gt;Match!N20,1,0)</f>
        <v>0</v>
      </c>
      <c r="N43" s="17"/>
      <c r="O43" s="2">
        <f>IF(Match!O20&gt;Match!P20,1,0)</f>
        <v>0</v>
      </c>
      <c r="P43" s="2"/>
      <c r="Q43" s="17">
        <f>IF(Match!Q20&gt;Match!R20,1,0)</f>
        <v>0</v>
      </c>
      <c r="R43" s="17"/>
      <c r="S43" s="2">
        <f>IF(Match!S20&gt;Match!T20,1,0)</f>
        <v>0</v>
      </c>
      <c r="T43" s="2"/>
      <c r="U43" s="17">
        <f>IF(Match!U20&gt;Match!V20,1,0)</f>
        <v>0</v>
      </c>
      <c r="V43" s="17"/>
      <c r="W43" s="2">
        <f>IF(Match!W20&gt;Match!X20,1,0)</f>
        <v>0</v>
      </c>
      <c r="X43" s="2"/>
      <c r="Y43" s="17">
        <f>IF(Match!Y20&gt;Match!Z20,1,0)</f>
        <v>0</v>
      </c>
      <c r="Z43" s="17"/>
      <c r="AA43" s="2">
        <f>IF(Match!AA20&gt;Match!AB20,1,0)</f>
        <v>0</v>
      </c>
      <c r="AB43" s="2"/>
      <c r="AC43" s="17">
        <f>IF(Match!AC20&gt;Match!AD20,1,0)</f>
        <v>0</v>
      </c>
      <c r="AD43" s="17"/>
      <c r="AE43" s="79">
        <f>IF(Match!AE20&gt;Match!AF20,1,0)</f>
        <v>0</v>
      </c>
      <c r="AF43" s="79"/>
      <c r="AG43" s="17">
        <f>IF(Match!AG20&gt;Match!AH20,1,0)</f>
        <v>0</v>
      </c>
      <c r="AH43" s="17">
        <f>IF(Match!AG20=Match!AH20,1,0)</f>
        <v>0</v>
      </c>
      <c r="AI43" s="79">
        <f>IF(Match!AI20&gt;Match!AJ20,1,0)</f>
        <v>1</v>
      </c>
      <c r="AJ43" s="79">
        <f>IF(Match!AI20=Match!AJ20,1,0)</f>
        <v>0</v>
      </c>
      <c r="AK43" s="17">
        <f>IF(Match!AK20&gt;Match!AL20,1,0)</f>
        <v>0</v>
      </c>
      <c r="AL43" s="17">
        <f>IF(Match!AK20=Match!AL20,1,0)</f>
        <v>1</v>
      </c>
      <c r="AM43" s="3">
        <f t="shared" si="24"/>
        <v>1</v>
      </c>
      <c r="AN43" s="3">
        <f t="shared" si="25"/>
        <v>1</v>
      </c>
    </row>
    <row r="44" spans="2:40" ht="16.149999999999999" customHeight="1" x14ac:dyDescent="0.25">
      <c r="B44" s="4" t="s">
        <v>35</v>
      </c>
      <c r="C44" s="2">
        <f>IF(Match!C21&gt;Match!D21,1,0)</f>
        <v>0</v>
      </c>
      <c r="D44" s="2"/>
      <c r="E44" s="17">
        <f>IF(Match!E21&gt;Match!F21,1,0)</f>
        <v>0</v>
      </c>
      <c r="F44" s="17"/>
      <c r="G44" s="2">
        <f>IF(Match!G21&gt;Match!H21,1,0)</f>
        <v>0</v>
      </c>
      <c r="H44" s="2"/>
      <c r="I44" s="17">
        <f>IF(Match!I21&gt;Match!J21,1,0)</f>
        <v>0</v>
      </c>
      <c r="J44" s="17"/>
      <c r="K44" s="2">
        <f>IF(Match!K21&gt;Match!L21,1,0)</f>
        <v>0</v>
      </c>
      <c r="L44" s="2"/>
      <c r="M44" s="17">
        <f>IF(Match!M21&gt;Match!N21,1,0)</f>
        <v>0</v>
      </c>
      <c r="N44" s="17"/>
      <c r="O44" s="2">
        <f>IF(Match!O21&gt;Match!P21,1,0)</f>
        <v>0</v>
      </c>
      <c r="P44" s="2"/>
      <c r="Q44" s="17">
        <f>IF(Match!Q21&gt;Match!R21,1,0)</f>
        <v>0</v>
      </c>
      <c r="R44" s="17"/>
      <c r="S44" s="2">
        <f>IF(Match!S21&gt;Match!T21,1,0)</f>
        <v>0</v>
      </c>
      <c r="T44" s="2"/>
      <c r="U44" s="17">
        <f>IF(Match!U21&gt;Match!V21,1,0)</f>
        <v>0</v>
      </c>
      <c r="V44" s="17"/>
      <c r="W44" s="2">
        <f>IF(Match!W21&gt;Match!X21,1,0)</f>
        <v>0</v>
      </c>
      <c r="X44" s="2"/>
      <c r="Y44" s="17">
        <f>IF(Match!Y21&gt;Match!Z21,1,0)</f>
        <v>0</v>
      </c>
      <c r="Z44" s="17"/>
      <c r="AA44" s="2">
        <f>IF(Match!AA21&gt;Match!AB21,1,0)</f>
        <v>0</v>
      </c>
      <c r="AB44" s="2"/>
      <c r="AC44" s="17">
        <f>IF(Match!AC21&gt;Match!AD21,1,0)</f>
        <v>0</v>
      </c>
      <c r="AD44" s="17"/>
      <c r="AE44" s="79">
        <f>IF(Match!AE21&gt;Match!AF21,1,0)</f>
        <v>0</v>
      </c>
      <c r="AF44" s="79"/>
      <c r="AG44" s="17">
        <f>IF(Match!AG21&gt;Match!AH21,1,0)</f>
        <v>0</v>
      </c>
      <c r="AH44" s="17"/>
      <c r="AI44" s="79">
        <f>IF(Match!AI21&gt;Match!AJ21,1,0)</f>
        <v>1</v>
      </c>
      <c r="AJ44" s="79">
        <f>IF(Match!AI21=Match!AJ21,1,0)</f>
        <v>0</v>
      </c>
      <c r="AK44" s="17">
        <f>IF(Match!AK21&gt;Match!AL21,1,0)</f>
        <v>0</v>
      </c>
      <c r="AL44" s="17">
        <f>IF(Match!AK21=Match!AL21,1,0)</f>
        <v>1</v>
      </c>
      <c r="AM44" s="3">
        <f t="shared" si="24"/>
        <v>1</v>
      </c>
      <c r="AN44" s="3">
        <f t="shared" si="25"/>
        <v>1</v>
      </c>
    </row>
    <row r="45" spans="2:40" ht="16.149999999999999" customHeight="1" x14ac:dyDescent="0.25">
      <c r="B45" s="4" t="s">
        <v>36</v>
      </c>
      <c r="C45" s="2">
        <f>IF(Match!C22&gt;Match!D22,1,0)</f>
        <v>0</v>
      </c>
      <c r="D45" s="2"/>
      <c r="E45" s="17">
        <f>IF(Match!E22&gt;Match!F22,1,0)</f>
        <v>0</v>
      </c>
      <c r="F45" s="17"/>
      <c r="G45" s="2">
        <f>IF(Match!G22&gt;Match!H22,1,0)</f>
        <v>0</v>
      </c>
      <c r="H45" s="2"/>
      <c r="I45" s="17">
        <f>IF(Match!I22&gt;Match!J22,1,0)</f>
        <v>0</v>
      </c>
      <c r="J45" s="17"/>
      <c r="K45" s="2">
        <f>IF(Match!K22&gt;Match!L22,1,0)</f>
        <v>0</v>
      </c>
      <c r="L45" s="2"/>
      <c r="M45" s="17">
        <f>IF(Match!M22&gt;Match!N22,1,0)</f>
        <v>0</v>
      </c>
      <c r="N45" s="17"/>
      <c r="O45" s="2">
        <f>IF(Match!O22&gt;Match!P22,1,0)</f>
        <v>0</v>
      </c>
      <c r="P45" s="2"/>
      <c r="Q45" s="17">
        <f>IF(Match!Q22&gt;Match!R22,1,0)</f>
        <v>0</v>
      </c>
      <c r="R45" s="17"/>
      <c r="S45" s="2">
        <f>IF(Match!S22&gt;Match!T22,1,0)</f>
        <v>0</v>
      </c>
      <c r="T45" s="2"/>
      <c r="U45" s="17">
        <f>IF(Match!U22&gt;Match!V22,1,0)</f>
        <v>0</v>
      </c>
      <c r="V45" s="17"/>
      <c r="W45" s="2">
        <f>IF(Match!W22&gt;Match!X22,1,0)</f>
        <v>0</v>
      </c>
      <c r="X45" s="2"/>
      <c r="Y45" s="17">
        <f>IF(Match!Y22&gt;Match!Z22,1,0)</f>
        <v>0</v>
      </c>
      <c r="Z45" s="17"/>
      <c r="AA45" s="2">
        <f>IF(Match!AA22&gt;Match!AB22,1,0)</f>
        <v>0</v>
      </c>
      <c r="AB45" s="2"/>
      <c r="AC45" s="17">
        <f>IF(Match!AC22&gt;Match!AD22,1,0)</f>
        <v>0</v>
      </c>
      <c r="AD45" s="17"/>
      <c r="AE45" s="79">
        <f>IF(Match!AE22&gt;Match!AF22,1,0)</f>
        <v>0</v>
      </c>
      <c r="AF45" s="79"/>
      <c r="AG45" s="17">
        <f>IF(Match!AG22&gt;Match!AH22,1,0)</f>
        <v>0</v>
      </c>
      <c r="AH45" s="17"/>
      <c r="AI45" s="79">
        <f>IF(Match!AI22&gt;Match!AJ22,1,0)</f>
        <v>0</v>
      </c>
      <c r="AJ45" s="79"/>
      <c r="AK45" s="17">
        <f>IF(Match!AK22&gt;Match!AL22,1,0)</f>
        <v>0</v>
      </c>
      <c r="AL45" s="17">
        <f>IF(Match!AK22=Match!AL22,1,0)</f>
        <v>1</v>
      </c>
      <c r="AM45" s="3">
        <f t="shared" si="24"/>
        <v>0</v>
      </c>
      <c r="AN45" s="3">
        <f t="shared" si="25"/>
        <v>1</v>
      </c>
    </row>
    <row r="46" spans="2:40" ht="16.149999999999999" customHeight="1" x14ac:dyDescent="0.25">
      <c r="B46" s="4" t="s">
        <v>37</v>
      </c>
      <c r="C46" s="2">
        <f>IF(Match!C23&gt;Match!D23,1,0)</f>
        <v>0</v>
      </c>
      <c r="D46" s="2"/>
      <c r="E46" s="17">
        <f>IF(Match!E23&gt;Match!F23,1,0)</f>
        <v>0</v>
      </c>
      <c r="F46" s="17"/>
      <c r="G46" s="2">
        <f>IF(Match!G23&gt;Match!H23,1,0)</f>
        <v>0</v>
      </c>
      <c r="H46" s="2"/>
      <c r="I46" s="17">
        <f>IF(Match!I23&gt;Match!J23,1,0)</f>
        <v>0</v>
      </c>
      <c r="J46" s="17"/>
      <c r="K46" s="2">
        <f>IF(Match!K23&gt;Match!L23,1,0)</f>
        <v>0</v>
      </c>
      <c r="L46" s="2"/>
      <c r="M46" s="17">
        <f>IF(Match!M23&gt;Match!N23,1,0)</f>
        <v>0</v>
      </c>
      <c r="N46" s="17"/>
      <c r="O46" s="2">
        <f>IF(Match!O23&gt;Match!P23,1,0)</f>
        <v>0</v>
      </c>
      <c r="P46" s="2"/>
      <c r="Q46" s="17">
        <f>IF(Match!Q23&gt;Match!R23,1,0)</f>
        <v>0</v>
      </c>
      <c r="R46" s="17"/>
      <c r="S46" s="2">
        <f>IF(Match!S23&gt;Match!T23,1,0)</f>
        <v>0</v>
      </c>
      <c r="T46" s="2"/>
      <c r="U46" s="17">
        <f>IF(Match!U23&gt;Match!V23,1,0)</f>
        <v>0</v>
      </c>
      <c r="V46" s="17"/>
      <c r="W46" s="2">
        <f>IF(Match!W23&gt;Match!X23,1,0)</f>
        <v>0</v>
      </c>
      <c r="X46" s="2"/>
      <c r="Y46" s="17">
        <f>IF(Match!Y23&gt;Match!Z23,1,0)</f>
        <v>0</v>
      </c>
      <c r="Z46" s="17"/>
      <c r="AA46" s="2">
        <f>IF(Match!AA23&gt;Match!AB23,1,0)</f>
        <v>0</v>
      </c>
      <c r="AB46" s="2"/>
      <c r="AC46" s="17">
        <f>IF(Match!AC23&gt;Match!AD23,1,0)</f>
        <v>0</v>
      </c>
      <c r="AD46" s="17"/>
      <c r="AE46" s="79">
        <f>IF(Match!AE23&gt;Match!AF23,1,0)</f>
        <v>0</v>
      </c>
      <c r="AF46" s="79"/>
      <c r="AG46" s="17">
        <f>IF(Match!AG23&gt;Match!AH23,1,0)</f>
        <v>0</v>
      </c>
      <c r="AH46" s="17"/>
      <c r="AI46" s="79">
        <f>IF(Match!AI23&gt;Match!AJ23,1,0)</f>
        <v>0</v>
      </c>
      <c r="AJ46" s="79"/>
      <c r="AK46" s="17">
        <f>IF(Match!AK23&gt;Match!AL23,1,0)</f>
        <v>0</v>
      </c>
      <c r="AL46" s="17"/>
      <c r="AM46" s="3">
        <f t="shared" si="24"/>
        <v>0</v>
      </c>
      <c r="AN46" s="3">
        <f t="shared" si="25"/>
        <v>0</v>
      </c>
    </row>
    <row r="47" spans="2:40" ht="16.149999999999999" customHeight="1" x14ac:dyDescent="0.25">
      <c r="B47" s="1"/>
      <c r="C47" s="1"/>
      <c r="D47" s="1"/>
      <c r="E47" s="18"/>
      <c r="F47" s="18"/>
      <c r="G47" s="1"/>
      <c r="H47" s="1"/>
      <c r="I47" s="18"/>
      <c r="J47" s="18"/>
      <c r="K47" s="1"/>
      <c r="L47" s="1"/>
      <c r="M47" s="18"/>
      <c r="N47" s="18"/>
      <c r="O47" s="1"/>
      <c r="P47" s="1"/>
      <c r="Q47" s="18"/>
      <c r="R47" s="18"/>
      <c r="S47" s="1"/>
      <c r="T47" s="1"/>
      <c r="U47" s="18"/>
      <c r="V47" s="18"/>
      <c r="W47" s="1"/>
      <c r="X47" s="1"/>
      <c r="Y47" s="18"/>
      <c r="Z47" s="18"/>
      <c r="AA47" s="1"/>
      <c r="AB47" s="1"/>
      <c r="AC47" s="18"/>
      <c r="AD47" s="18"/>
      <c r="AM47" s="1"/>
      <c r="AN47" s="1"/>
    </row>
    <row r="48" spans="2:40" ht="16.149999999999999" customHeight="1" x14ac:dyDescent="0.25">
      <c r="B48" s="10" t="s">
        <v>26</v>
      </c>
      <c r="C48" s="93" t="s">
        <v>0</v>
      </c>
      <c r="D48" s="93"/>
      <c r="E48" s="93" t="s">
        <v>1</v>
      </c>
      <c r="F48" s="93"/>
      <c r="G48" s="93" t="s">
        <v>2</v>
      </c>
      <c r="H48" s="93"/>
      <c r="I48" s="93" t="s">
        <v>3</v>
      </c>
      <c r="J48" s="93"/>
      <c r="K48" s="93" t="s">
        <v>4</v>
      </c>
      <c r="L48" s="93"/>
      <c r="M48" s="89" t="s">
        <v>5</v>
      </c>
      <c r="N48" s="89"/>
      <c r="O48" s="89" t="s">
        <v>6</v>
      </c>
      <c r="P48" s="89"/>
      <c r="Q48" s="89" t="s">
        <v>7</v>
      </c>
      <c r="R48" s="89"/>
      <c r="S48" s="89" t="s">
        <v>8</v>
      </c>
      <c r="T48" s="89"/>
      <c r="U48" s="89" t="s">
        <v>9</v>
      </c>
      <c r="V48" s="89"/>
      <c r="W48" s="89" t="s">
        <v>10</v>
      </c>
      <c r="X48" s="89"/>
      <c r="Y48" s="89" t="s">
        <v>11</v>
      </c>
      <c r="Z48" s="89"/>
      <c r="AA48" s="89" t="s">
        <v>12</v>
      </c>
      <c r="AB48" s="89"/>
      <c r="AC48" s="89" t="s">
        <v>13</v>
      </c>
      <c r="AD48" s="89"/>
      <c r="AE48" s="98" t="s">
        <v>34</v>
      </c>
      <c r="AF48" s="98"/>
      <c r="AG48" s="89" t="s">
        <v>35</v>
      </c>
      <c r="AH48" s="89"/>
      <c r="AI48" s="98" t="s">
        <v>36</v>
      </c>
      <c r="AJ48" s="98"/>
      <c r="AK48" s="89" t="s">
        <v>37</v>
      </c>
      <c r="AL48" s="89"/>
      <c r="AM48" s="11" t="s">
        <v>27</v>
      </c>
      <c r="AN48" s="11" t="s">
        <v>28</v>
      </c>
    </row>
    <row r="49" spans="2:40" ht="16.149999999999999" customHeight="1" x14ac:dyDescent="0.25">
      <c r="B49" s="4" t="s">
        <v>0</v>
      </c>
      <c r="C49" s="2">
        <f>IF(Match!C6&lt;Match!D6,1,0)</f>
        <v>0</v>
      </c>
      <c r="D49" s="2"/>
      <c r="E49" s="17">
        <f>IF(Match!E6&lt;Match!F6,1,0)</f>
        <v>0</v>
      </c>
      <c r="F49" s="17">
        <f>IF(Match!E6=Match!F6,1,0)</f>
        <v>0</v>
      </c>
      <c r="G49" s="2">
        <f>IF(Match!G6&lt;Match!H6,1,0)</f>
        <v>0</v>
      </c>
      <c r="H49" s="2">
        <f>IF(Match!G6=Match!H6,1,0)</f>
        <v>0</v>
      </c>
      <c r="I49" s="17">
        <f>IF(Match!I6&lt;Match!J6,1,0)</f>
        <v>0</v>
      </c>
      <c r="J49" s="17">
        <f>IF(Match!I6=Match!J6,1,0)</f>
        <v>0</v>
      </c>
      <c r="K49" s="2">
        <f>IF(Match!K6&lt;Match!L6,1,0)</f>
        <v>0</v>
      </c>
      <c r="L49" s="2">
        <f>IF(Match!K6=Match!L6,1,0)</f>
        <v>0</v>
      </c>
      <c r="M49" s="17">
        <f>IF(Match!M6&lt;Match!N6,1,0)</f>
        <v>0</v>
      </c>
      <c r="N49" s="17">
        <f>IF(Match!M6=Match!N6,1,0)</f>
        <v>0</v>
      </c>
      <c r="O49" s="2">
        <f>IF(Match!O6&lt;Match!P6,1,0)</f>
        <v>0</v>
      </c>
      <c r="P49" s="2">
        <f>IF(Match!O6=Match!P6,1,0)</f>
        <v>0</v>
      </c>
      <c r="Q49" s="17">
        <f>IF(Match!Q6&lt;Match!R6,1,0)</f>
        <v>0</v>
      </c>
      <c r="R49" s="17">
        <f>IF(Match!Q6=Match!R6,1,0)</f>
        <v>0</v>
      </c>
      <c r="S49" s="2">
        <f>IF(Match!S6&lt;Match!T6,1,0)</f>
        <v>0</v>
      </c>
      <c r="T49" s="2">
        <f>IF(Match!S6=Match!T6,1,0)</f>
        <v>0</v>
      </c>
      <c r="U49" s="17">
        <f>IF(Match!U6&lt;Match!V6,1,0)</f>
        <v>0</v>
      </c>
      <c r="V49" s="17">
        <f>IF(Match!U6=Match!V6,1,0)</f>
        <v>0</v>
      </c>
      <c r="W49" s="2">
        <f>IF(Match!W6&lt;Match!X6,1,0)</f>
        <v>0</v>
      </c>
      <c r="X49" s="2">
        <f>IF(Match!W6=Match!X6,1,0)</f>
        <v>0</v>
      </c>
      <c r="Y49" s="17">
        <f>IF(Match!Y6&lt;Match!Z6,1,0)</f>
        <v>0</v>
      </c>
      <c r="Z49" s="17">
        <f>IF(Match!Y6=Match!Z6,1,0)</f>
        <v>0</v>
      </c>
      <c r="AA49" s="2">
        <f>IF(Match!AA6&lt;Match!AB6,1,0)</f>
        <v>0</v>
      </c>
      <c r="AB49" s="2">
        <f>IF(Match!AA6=Match!AB6,1,0)</f>
        <v>0</v>
      </c>
      <c r="AC49" s="17">
        <f>IF(Match!AC6&lt;Match!AD6,1,0)</f>
        <v>0</v>
      </c>
      <c r="AD49" s="17">
        <f>IF(Match!AC6=Match!AD6,1,0)</f>
        <v>1</v>
      </c>
      <c r="AE49" s="79">
        <f>IF(Match!AE6&lt;Match!AF6,1,0)</f>
        <v>0</v>
      </c>
      <c r="AF49" s="79">
        <f>IF(Match!AE6=Match!AF6,1,0)</f>
        <v>0</v>
      </c>
      <c r="AG49" s="17">
        <f>IF(Match!AG6&lt;Match!AH6,1,0)</f>
        <v>0</v>
      </c>
      <c r="AH49" s="17">
        <f>IF(Match!AG6=Match!AH6,1,0)</f>
        <v>0</v>
      </c>
      <c r="AI49" s="79">
        <f>IF(Match!AI6&lt;Match!AJ6,1,0)</f>
        <v>0</v>
      </c>
      <c r="AJ49" s="79">
        <f>IF(Match!AI6=Match!AJ6,1,0)</f>
        <v>0</v>
      </c>
      <c r="AK49" s="17">
        <f>IF(Match!AK6&lt;Match!AL6,1,0)</f>
        <v>0</v>
      </c>
      <c r="AL49" s="17">
        <f>IF(Match!AK6=Match!AL6,1,0)</f>
        <v>1</v>
      </c>
      <c r="AM49" s="3">
        <f>C67</f>
        <v>0</v>
      </c>
      <c r="AN49" s="3">
        <f>D67</f>
        <v>0</v>
      </c>
    </row>
    <row r="50" spans="2:40" ht="16.149999999999999" customHeight="1" x14ac:dyDescent="0.25">
      <c r="B50" s="4" t="s">
        <v>1</v>
      </c>
      <c r="C50" s="2">
        <f>IF(Match!C7&lt;Match!D7,1,0)</f>
        <v>0</v>
      </c>
      <c r="D50" s="2"/>
      <c r="E50" s="17">
        <f>IF(Match!E7&lt;Match!F7,1,0)</f>
        <v>0</v>
      </c>
      <c r="F50" s="17"/>
      <c r="G50" s="2">
        <f>IF(Match!G7&lt;Match!H7,1,0)</f>
        <v>0</v>
      </c>
      <c r="H50" s="2">
        <f>IF(Match!G7=Match!H7,1,0)</f>
        <v>1</v>
      </c>
      <c r="I50" s="17">
        <f>IF(Match!I7&lt;Match!J7,1,0)</f>
        <v>0</v>
      </c>
      <c r="J50" s="17">
        <f>IF(Match!I7=Match!J7,1,0)</f>
        <v>0</v>
      </c>
      <c r="K50" s="2">
        <f>IF(Match!K7&lt;Match!L7,1,0)</f>
        <v>0</v>
      </c>
      <c r="L50" s="2">
        <f>IF(Match!K7=Match!L7,1,0)</f>
        <v>0</v>
      </c>
      <c r="M50" s="17">
        <f>IF(Match!M7&lt;Match!N7,1,0)</f>
        <v>0</v>
      </c>
      <c r="N50" s="17">
        <f>IF(Match!M7=Match!N7,1,0)</f>
        <v>0</v>
      </c>
      <c r="O50" s="2">
        <f>IF(Match!O7&lt;Match!P7,1,0)</f>
        <v>0</v>
      </c>
      <c r="P50" s="2">
        <f>IF(Match!O7=Match!P7,1,0)</f>
        <v>0</v>
      </c>
      <c r="Q50" s="17">
        <f>IF(Match!Q7&lt;Match!R7,1,0)</f>
        <v>0</v>
      </c>
      <c r="R50" s="17">
        <f>IF(Match!Q7=Match!R7,1,0)</f>
        <v>0</v>
      </c>
      <c r="S50" s="2">
        <f>IF(Match!S7&lt;Match!T7,1,0)</f>
        <v>0</v>
      </c>
      <c r="T50" s="2">
        <f>IF(Match!S7=Match!T7,1,0)</f>
        <v>0</v>
      </c>
      <c r="U50" s="17">
        <f>IF(Match!U7&lt;Match!V7,1,0)</f>
        <v>0</v>
      </c>
      <c r="V50" s="17">
        <f>IF(Match!U7=Match!V7,1,0)</f>
        <v>0</v>
      </c>
      <c r="W50" s="2">
        <f>IF(Match!W7&lt;Match!X7,1,0)</f>
        <v>0</v>
      </c>
      <c r="X50" s="2">
        <f>IF(Match!W7=Match!X7,1,0)</f>
        <v>0</v>
      </c>
      <c r="Y50" s="17">
        <f>IF(Match!Y7&lt;Match!Z7,1,0)</f>
        <v>0</v>
      </c>
      <c r="Z50" s="17">
        <f>IF(Match!Y7=Match!Z7,1,0)</f>
        <v>0</v>
      </c>
      <c r="AA50" s="2">
        <f>IF(Match!AA7&lt;Match!AB7,1,0)</f>
        <v>0</v>
      </c>
      <c r="AB50" s="2">
        <f>IF(Match!AA7=Match!AB7,1,0)</f>
        <v>0</v>
      </c>
      <c r="AC50" s="17">
        <f>IF(Match!AC7&lt;Match!AD7,1,0)</f>
        <v>0</v>
      </c>
      <c r="AD50" s="17">
        <f>IF(Match!AC7=Match!AD7,1,0)</f>
        <v>0</v>
      </c>
      <c r="AE50" s="79">
        <f>IF(Match!AE7&lt;Match!AF7,1,0)</f>
        <v>0</v>
      </c>
      <c r="AF50" s="79">
        <f>IF(Match!AE7=Match!AF7,1,0)</f>
        <v>1</v>
      </c>
      <c r="AG50" s="17">
        <f>IF(Match!AG7&lt;Match!AH7,1,0)</f>
        <v>0</v>
      </c>
      <c r="AH50" s="17">
        <f>IF(Match!AG7=Match!AH7,1,0)</f>
        <v>0</v>
      </c>
      <c r="AI50" s="79">
        <f>IF(Match!AI7&lt;Match!AJ7,1,0)</f>
        <v>0</v>
      </c>
      <c r="AJ50" s="79">
        <f>IF(Match!AI7=Match!AJ7,1,0)</f>
        <v>0</v>
      </c>
      <c r="AK50" s="17">
        <f>IF(Match!AK7&lt;Match!AL7,1,0)</f>
        <v>0</v>
      </c>
      <c r="AL50" s="17">
        <f>IF(Match!AK7=Match!AL7,1,0)</f>
        <v>1</v>
      </c>
      <c r="AM50" s="3">
        <f>E67</f>
        <v>0</v>
      </c>
      <c r="AN50" s="3">
        <f>F67</f>
        <v>0</v>
      </c>
    </row>
    <row r="51" spans="2:40" ht="16.149999999999999" customHeight="1" x14ac:dyDescent="0.25">
      <c r="B51" s="4" t="s">
        <v>2</v>
      </c>
      <c r="C51" s="2">
        <f>IF(Match!C8&lt;Match!D8,1,0)</f>
        <v>0</v>
      </c>
      <c r="D51" s="2"/>
      <c r="E51" s="17">
        <f>IF(Match!E8&lt;Match!F8,1,0)</f>
        <v>0</v>
      </c>
      <c r="F51" s="17"/>
      <c r="G51" s="2">
        <f>IF(Match!G8&lt;Match!H8,1,0)</f>
        <v>0</v>
      </c>
      <c r="H51" s="2"/>
      <c r="I51" s="17">
        <f>IF(Match!I8&lt;Match!J8,1,0)</f>
        <v>0</v>
      </c>
      <c r="J51" s="17">
        <f>IF(Match!I8=Match!J8,1,0)</f>
        <v>0</v>
      </c>
      <c r="K51" s="2">
        <f>IF(Match!K8&lt;Match!L8,1,0)</f>
        <v>0</v>
      </c>
      <c r="L51" s="2">
        <f>IF(Match!K8=Match!L8,1,0)</f>
        <v>0</v>
      </c>
      <c r="M51" s="17">
        <f>IF(Match!M8&lt;Match!N8,1,0)</f>
        <v>1</v>
      </c>
      <c r="N51" s="17">
        <f>IF(Match!M8=Match!N8,1,0)</f>
        <v>0</v>
      </c>
      <c r="O51" s="2">
        <f>IF(Match!O8&lt;Match!P8,1,0)</f>
        <v>0</v>
      </c>
      <c r="P51" s="2">
        <f>IF(Match!O8=Match!P8,1,0)</f>
        <v>0</v>
      </c>
      <c r="Q51" s="17">
        <f>IF(Match!Q8&lt;Match!R8,1,0)</f>
        <v>0</v>
      </c>
      <c r="R51" s="17">
        <f>IF(Match!Q8=Match!R8,1,0)</f>
        <v>0</v>
      </c>
      <c r="S51" s="2">
        <f>IF(Match!S8&lt;Match!T8,1,0)</f>
        <v>1</v>
      </c>
      <c r="T51" s="2">
        <f>IF(Match!S8=Match!T8,1,0)</f>
        <v>0</v>
      </c>
      <c r="U51" s="17">
        <f>IF(Match!U8&lt;Match!V8,1,0)</f>
        <v>0</v>
      </c>
      <c r="V51" s="17">
        <f>IF(Match!U8=Match!V8,1,0)</f>
        <v>1</v>
      </c>
      <c r="W51" s="2">
        <f>IF(Match!W8&lt;Match!X8,1,0)</f>
        <v>1</v>
      </c>
      <c r="X51" s="2">
        <f>IF(Match!W8=Match!X8,1,0)</f>
        <v>0</v>
      </c>
      <c r="Y51" s="17">
        <f>IF(Match!Y8&lt;Match!Z8,1,0)</f>
        <v>0</v>
      </c>
      <c r="Z51" s="17">
        <f>IF(Match!Y8=Match!Z8,1,0)</f>
        <v>0</v>
      </c>
      <c r="AA51" s="2">
        <f>IF(Match!AA8&lt;Match!AB8,1,0)</f>
        <v>0</v>
      </c>
      <c r="AB51" s="2">
        <f>IF(Match!AA8=Match!AB8,1,0)</f>
        <v>0</v>
      </c>
      <c r="AC51" s="17">
        <f>IF(Match!AC8&lt;Match!AD8,1,0)</f>
        <v>0</v>
      </c>
      <c r="AD51" s="17">
        <f>IF(Match!AC8=Match!AD8,1,0)</f>
        <v>0</v>
      </c>
      <c r="AE51" s="79">
        <f>IF(Match!AE8&lt;Match!AF8,1,0)</f>
        <v>0</v>
      </c>
      <c r="AF51" s="79">
        <f>IF(Match!AE8=Match!AF8,1,0)</f>
        <v>0</v>
      </c>
      <c r="AG51" s="17">
        <f>IF(Match!AG8&lt;Match!AH8,1,0)</f>
        <v>0</v>
      </c>
      <c r="AH51" s="17">
        <f>IF(Match!AG8=Match!AH8,1,0)</f>
        <v>0</v>
      </c>
      <c r="AI51" s="79">
        <f>IF(Match!AI8&lt;Match!AJ8,1,0)</f>
        <v>1</v>
      </c>
      <c r="AJ51" s="79">
        <f>IF(Match!AI8=Match!AJ8,1,0)</f>
        <v>0</v>
      </c>
      <c r="AK51" s="17">
        <f>IF(Match!AK8&lt;Match!AL8,1,0)</f>
        <v>0</v>
      </c>
      <c r="AL51" s="17">
        <f>IF(Match!AK8=Match!AL8,1,0)</f>
        <v>1</v>
      </c>
      <c r="AM51" s="3">
        <f>G67</f>
        <v>0</v>
      </c>
      <c r="AN51" s="3">
        <f>H67</f>
        <v>1</v>
      </c>
    </row>
    <row r="52" spans="2:40" ht="16.149999999999999" customHeight="1" x14ac:dyDescent="0.25">
      <c r="B52" s="4" t="s">
        <v>3</v>
      </c>
      <c r="C52" s="2">
        <f>IF(Match!C9&lt;Match!D9,1,0)</f>
        <v>0</v>
      </c>
      <c r="D52" s="2"/>
      <c r="E52" s="17">
        <f>IF(Match!E9&lt;Match!F9,1,0)</f>
        <v>0</v>
      </c>
      <c r="F52" s="17"/>
      <c r="G52" s="2">
        <f>IF(Match!G9&lt;Match!H9,1,0)</f>
        <v>0</v>
      </c>
      <c r="H52" s="2"/>
      <c r="I52" s="17">
        <f>IF(Match!I9&lt;Match!J9,1,0)</f>
        <v>0</v>
      </c>
      <c r="J52" s="17"/>
      <c r="K52" s="2">
        <f>IF(Match!K9&lt;Match!L9,1,0)</f>
        <v>1</v>
      </c>
      <c r="L52" s="2">
        <f>IF(Match!K9=Match!L9,1,0)</f>
        <v>0</v>
      </c>
      <c r="M52" s="17">
        <f>IF(Match!M9&lt;Match!N9,1,0)</f>
        <v>1</v>
      </c>
      <c r="N52" s="17">
        <f>IF(Match!M9=Match!N9,1,0)</f>
        <v>0</v>
      </c>
      <c r="O52" s="2">
        <f>IF(Match!O9&lt;Match!P9,1,0)</f>
        <v>1</v>
      </c>
      <c r="P52" s="2">
        <f>IF(Match!O9=Match!P9,1,0)</f>
        <v>0</v>
      </c>
      <c r="Q52" s="17">
        <f>IF(Match!Q9&lt;Match!R9,1,0)</f>
        <v>1</v>
      </c>
      <c r="R52" s="17">
        <f>IF(Match!Q9=Match!R9,1,0)</f>
        <v>0</v>
      </c>
      <c r="S52" s="2">
        <f>IF(Match!S9&lt;Match!T9,1,0)</f>
        <v>1</v>
      </c>
      <c r="T52" s="2">
        <f>IF(Match!S9=Match!T9,1,0)</f>
        <v>0</v>
      </c>
      <c r="U52" s="17">
        <f>IF(Match!U9&lt;Match!V9,1,0)</f>
        <v>0</v>
      </c>
      <c r="V52" s="17">
        <f>IF(Match!U9=Match!V9,1,0)</f>
        <v>0</v>
      </c>
      <c r="W52" s="2">
        <f>IF(Match!W9&lt;Match!X9,1,0)</f>
        <v>1</v>
      </c>
      <c r="X52" s="2">
        <f>IF(Match!W9=Match!X9,1,0)</f>
        <v>0</v>
      </c>
      <c r="Y52" s="17">
        <f>IF(Match!Y9&lt;Match!Z9,1,0)</f>
        <v>1</v>
      </c>
      <c r="Z52" s="17">
        <f>IF(Match!Y9=Match!Z9,1,0)</f>
        <v>0</v>
      </c>
      <c r="AA52" s="2">
        <f>IF(Match!AA9&lt;Match!AB9,1,0)</f>
        <v>1</v>
      </c>
      <c r="AB52" s="2">
        <f>IF(Match!AA9=Match!AB9,1,0)</f>
        <v>0</v>
      </c>
      <c r="AC52" s="17">
        <f>IF(Match!AC9&lt;Match!AD9,1,0)</f>
        <v>1</v>
      </c>
      <c r="AD52" s="17">
        <f>IF(Match!AC9=Match!AD9,1,0)</f>
        <v>0</v>
      </c>
      <c r="AE52" s="79">
        <f>IF(Match!AE9&lt;Match!AF9,1,0)</f>
        <v>1</v>
      </c>
      <c r="AF52" s="79">
        <f>IF(Match!AE9=Match!AF9,1,0)</f>
        <v>0</v>
      </c>
      <c r="AG52" s="17">
        <f>IF(Match!AG9&lt;Match!AH9,1,0)</f>
        <v>1</v>
      </c>
      <c r="AH52" s="17">
        <f>IF(Match!AG9=Match!AH9,1,0)</f>
        <v>0</v>
      </c>
      <c r="AI52" s="79">
        <f>IF(Match!AI9&lt;Match!AJ9,1,0)</f>
        <v>1</v>
      </c>
      <c r="AJ52" s="79">
        <f>IF(Match!AI9=Match!AJ9,1,0)</f>
        <v>0</v>
      </c>
      <c r="AK52" s="17">
        <f>IF(Match!AK9&lt;Match!AL9,1,0)</f>
        <v>0</v>
      </c>
      <c r="AL52" s="17">
        <f>IF(Match!AK9=Match!AL9,1,0)</f>
        <v>1</v>
      </c>
      <c r="AM52" s="3">
        <f>I67</f>
        <v>0</v>
      </c>
      <c r="AN52" s="3">
        <f>J67</f>
        <v>0</v>
      </c>
    </row>
    <row r="53" spans="2:40" ht="16.149999999999999" customHeight="1" x14ac:dyDescent="0.25">
      <c r="B53" s="4" t="s">
        <v>4</v>
      </c>
      <c r="C53" s="2">
        <f>IF(Match!C10&lt;Match!D10,1,0)</f>
        <v>0</v>
      </c>
      <c r="D53" s="2"/>
      <c r="E53" s="17">
        <f>IF(Match!E10&lt;Match!F10,1,0)</f>
        <v>0</v>
      </c>
      <c r="F53" s="17"/>
      <c r="G53" s="2">
        <f>IF(Match!G10&lt;Match!H10,1,0)</f>
        <v>0</v>
      </c>
      <c r="H53" s="2"/>
      <c r="I53" s="17">
        <f>IF(Match!I10&lt;Match!J10,1,0)</f>
        <v>0</v>
      </c>
      <c r="J53" s="17"/>
      <c r="K53" s="2">
        <f>IF(Match!K10&lt;Match!L10,1,0)</f>
        <v>0</v>
      </c>
      <c r="L53" s="2"/>
      <c r="M53" s="17">
        <f>IF(Match!M10&lt;Match!N10,1,0)</f>
        <v>0</v>
      </c>
      <c r="N53" s="17">
        <f>IF(Match!M10=Match!N10,1,0)</f>
        <v>0</v>
      </c>
      <c r="O53" s="2">
        <f>IF(Match!O10&lt;Match!P10,1,0)</f>
        <v>0</v>
      </c>
      <c r="P53" s="2">
        <f>IF(Match!O10=Match!P10,1,0)</f>
        <v>0</v>
      </c>
      <c r="Q53" s="17">
        <f>IF(Match!Q10&lt;Match!R10,1,0)</f>
        <v>1</v>
      </c>
      <c r="R53" s="17">
        <f>IF(Match!Q10=Match!R10,1,0)</f>
        <v>0</v>
      </c>
      <c r="S53" s="2">
        <f>IF(Match!S10&lt;Match!T10,1,0)</f>
        <v>0</v>
      </c>
      <c r="T53" s="2">
        <f>IF(Match!S10=Match!T10,1,0)</f>
        <v>1</v>
      </c>
      <c r="U53" s="17">
        <f>IF(Match!U10&lt;Match!V10,1,0)</f>
        <v>1</v>
      </c>
      <c r="V53" s="17">
        <f>IF(Match!U10=Match!V10,1,0)</f>
        <v>0</v>
      </c>
      <c r="W53" s="2">
        <f>IF(Match!W10&lt;Match!X10,1,0)</f>
        <v>0</v>
      </c>
      <c r="X53" s="2">
        <f>IF(Match!W10=Match!X10,1,0)</f>
        <v>0</v>
      </c>
      <c r="Y53" s="17">
        <f>IF(Match!Y10&lt;Match!Z10,1,0)</f>
        <v>0</v>
      </c>
      <c r="Z53" s="17">
        <f>IF(Match!Y10=Match!Z10,1,0)</f>
        <v>0</v>
      </c>
      <c r="AA53" s="2">
        <f>IF(Match!AA10&lt;Match!AB10,1,0)</f>
        <v>0</v>
      </c>
      <c r="AB53" s="2">
        <f>IF(Match!AA10=Match!AB10,1,0)</f>
        <v>0</v>
      </c>
      <c r="AC53" s="17">
        <f>IF(Match!AC10&lt;Match!AD10,1,0)</f>
        <v>1</v>
      </c>
      <c r="AD53" s="17">
        <f>IF(Match!AC10=Match!AD10,1,0)</f>
        <v>0</v>
      </c>
      <c r="AE53" s="79">
        <f>IF(Match!AE10&lt;Match!AF10,1,0)</f>
        <v>1</v>
      </c>
      <c r="AF53" s="79">
        <f>IF(Match!AE10=Match!AF10,1,0)</f>
        <v>0</v>
      </c>
      <c r="AG53" s="17">
        <f>IF(Match!AG10&lt;Match!AH10,1,0)</f>
        <v>1</v>
      </c>
      <c r="AH53" s="17">
        <f>IF(Match!AG10=Match!AH10,1,0)</f>
        <v>0</v>
      </c>
      <c r="AI53" s="79">
        <f>IF(Match!AI10&lt;Match!AJ10,1,0)</f>
        <v>0</v>
      </c>
      <c r="AJ53" s="79">
        <f>IF(Match!AI10=Match!AJ10,1,0)</f>
        <v>1</v>
      </c>
      <c r="AK53" s="17">
        <f>IF(Match!AK10&lt;Match!AL10,1,0)</f>
        <v>0</v>
      </c>
      <c r="AL53" s="17">
        <f>IF(Match!AK10=Match!AL10,1,0)</f>
        <v>1</v>
      </c>
      <c r="AM53" s="3">
        <f>K67</f>
        <v>1</v>
      </c>
      <c r="AN53" s="3">
        <f>L67</f>
        <v>0</v>
      </c>
    </row>
    <row r="54" spans="2:40" ht="16.149999999999999" customHeight="1" x14ac:dyDescent="0.25">
      <c r="B54" s="4" t="s">
        <v>5</v>
      </c>
      <c r="C54" s="2">
        <f>IF(Match!C11&lt;Match!D11,1,0)</f>
        <v>0</v>
      </c>
      <c r="D54" s="2"/>
      <c r="E54" s="17">
        <f>IF(Match!E11&lt;Match!F11,1,0)</f>
        <v>0</v>
      </c>
      <c r="F54" s="17"/>
      <c r="G54" s="2">
        <f>IF(Match!G11&lt;Match!H11,1,0)</f>
        <v>0</v>
      </c>
      <c r="H54" s="2"/>
      <c r="I54" s="17">
        <f>IF(Match!I11&lt;Match!J11,1,0)</f>
        <v>0</v>
      </c>
      <c r="J54" s="17"/>
      <c r="K54" s="2">
        <f>IF(Match!K11&lt;Match!L11,1,0)</f>
        <v>0</v>
      </c>
      <c r="L54" s="2"/>
      <c r="M54" s="17">
        <f>IF(Match!M11&lt;Match!N11,1,0)</f>
        <v>0</v>
      </c>
      <c r="N54" s="17"/>
      <c r="O54" s="2">
        <f>IF(Match!O11&lt;Match!P11,1,0)</f>
        <v>1</v>
      </c>
      <c r="P54" s="2">
        <f>IF(Match!O11=Match!P11,1,0)</f>
        <v>0</v>
      </c>
      <c r="Q54" s="17">
        <f>IF(Match!Q11&lt;Match!R11,1,0)</f>
        <v>0</v>
      </c>
      <c r="R54" s="17">
        <f>IF(Match!Q11=Match!R11,1,0)</f>
        <v>1</v>
      </c>
      <c r="S54" s="2">
        <f>IF(Match!S11&lt;Match!T11,1,0)</f>
        <v>0</v>
      </c>
      <c r="T54" s="2">
        <f>IF(Match!S11=Match!T11,1,0)</f>
        <v>0</v>
      </c>
      <c r="U54" s="17">
        <f>IF(Match!U11&lt;Match!V11,1,0)</f>
        <v>0</v>
      </c>
      <c r="V54" s="17">
        <f>IF(Match!U11=Match!V11,1,0)</f>
        <v>0</v>
      </c>
      <c r="W54" s="2">
        <f>IF(Match!W11&lt;Match!X11,1,0)</f>
        <v>0</v>
      </c>
      <c r="X54" s="2">
        <f>IF(Match!W11=Match!X11,1,0)</f>
        <v>1</v>
      </c>
      <c r="Y54" s="17">
        <f>IF(Match!Y11&lt;Match!Z11,1,0)</f>
        <v>1</v>
      </c>
      <c r="Z54" s="17">
        <f>IF(Match!Y11=Match!Z11,1,0)</f>
        <v>0</v>
      </c>
      <c r="AA54" s="2">
        <f>IF(Match!AA11&lt;Match!AB11,1,0)</f>
        <v>1</v>
      </c>
      <c r="AB54" s="2">
        <f>IF(Match!AA11=Match!AB11,1,0)</f>
        <v>0</v>
      </c>
      <c r="AC54" s="17">
        <f>IF(Match!AC11&lt;Match!AD11,1,0)</f>
        <v>0</v>
      </c>
      <c r="AD54" s="17">
        <f>IF(Match!AC11=Match!AD11,1,0)</f>
        <v>1</v>
      </c>
      <c r="AE54" s="79">
        <f>IF(Match!AE11&lt;Match!AF11,1,0)</f>
        <v>0</v>
      </c>
      <c r="AF54" s="79">
        <f>IF(Match!AE11=Match!AF11,1,0)</f>
        <v>0</v>
      </c>
      <c r="AG54" s="17">
        <f>IF(Match!AG11&lt;Match!AH11,1,0)</f>
        <v>1</v>
      </c>
      <c r="AH54" s="17">
        <f>IF(Match!AG11=Match!AH11,1,0)</f>
        <v>0</v>
      </c>
      <c r="AI54" s="79">
        <f>IF(Match!AI11&lt;Match!AJ11,1,0)</f>
        <v>0</v>
      </c>
      <c r="AJ54" s="79">
        <f>IF(Match!AI11=Match!AJ11,1,0)</f>
        <v>0</v>
      </c>
      <c r="AK54" s="17">
        <f>IF(Match!AK11&lt;Match!AL11,1,0)</f>
        <v>0</v>
      </c>
      <c r="AL54" s="17">
        <f>IF(Match!AK11=Match!AL11,1,0)</f>
        <v>1</v>
      </c>
      <c r="AM54" s="3">
        <f>M67</f>
        <v>2</v>
      </c>
      <c r="AN54" s="3">
        <f>N67</f>
        <v>0</v>
      </c>
    </row>
    <row r="55" spans="2:40" ht="16.149999999999999" customHeight="1" x14ac:dyDescent="0.25">
      <c r="B55" s="4" t="s">
        <v>6</v>
      </c>
      <c r="C55" s="2">
        <f>IF(Match!C12&lt;Match!D12,1,0)</f>
        <v>0</v>
      </c>
      <c r="D55" s="2"/>
      <c r="E55" s="17">
        <f>IF(Match!E12&lt;Match!F12,1,0)</f>
        <v>0</v>
      </c>
      <c r="F55" s="17"/>
      <c r="G55" s="2">
        <f>IF(Match!G12&lt;Match!H12,1,0)</f>
        <v>0</v>
      </c>
      <c r="H55" s="2"/>
      <c r="I55" s="17">
        <f>IF(Match!I12&lt;Match!J12,1,0)</f>
        <v>0</v>
      </c>
      <c r="J55" s="17"/>
      <c r="K55" s="2">
        <f>IF(Match!K12&lt;Match!L12,1,0)</f>
        <v>0</v>
      </c>
      <c r="L55" s="2"/>
      <c r="M55" s="17">
        <f>IF(Match!M12&lt;Match!N12,1,0)</f>
        <v>0</v>
      </c>
      <c r="N55" s="17"/>
      <c r="O55" s="2">
        <f>IF(Match!O12&lt;Match!P12,1,0)</f>
        <v>0</v>
      </c>
      <c r="P55" s="2"/>
      <c r="Q55" s="17">
        <f>IF(Match!Q12&lt;Match!R12,1,0)</f>
        <v>0</v>
      </c>
      <c r="R55" s="17">
        <f>IF(Match!Q12=Match!R12,1,0)</f>
        <v>0</v>
      </c>
      <c r="S55" s="2">
        <f>IF(Match!S12&lt;Match!T12,1,0)</f>
        <v>0</v>
      </c>
      <c r="T55" s="2">
        <f>IF(Match!S12=Match!T12,1,0)</f>
        <v>0</v>
      </c>
      <c r="U55" s="17">
        <f>IF(Match!U12&lt;Match!V12,1,0)</f>
        <v>0</v>
      </c>
      <c r="V55" s="17">
        <f>IF(Match!U12=Match!V12,1,0)</f>
        <v>0</v>
      </c>
      <c r="W55" s="2">
        <f>IF(Match!W12&lt;Match!X12,1,0)</f>
        <v>1</v>
      </c>
      <c r="X55" s="2">
        <f>IF(Match!W12=Match!X12,1,0)</f>
        <v>0</v>
      </c>
      <c r="Y55" s="17">
        <f>IF(Match!Y12&lt;Match!Z12,1,0)</f>
        <v>1</v>
      </c>
      <c r="Z55" s="17">
        <f>IF(Match!Y12=Match!Z12,1,0)</f>
        <v>0</v>
      </c>
      <c r="AA55" s="2">
        <f>IF(Match!AA12&lt;Match!AB12,1,0)</f>
        <v>1</v>
      </c>
      <c r="AB55" s="2">
        <f>IF(Match!AA12=Match!AB12,1,0)</f>
        <v>0</v>
      </c>
      <c r="AC55" s="17">
        <f>IF(Match!AC12&lt;Match!AD12,1,0)</f>
        <v>0</v>
      </c>
      <c r="AD55" s="17">
        <f>IF(Match!AC12=Match!AD12,1,0)</f>
        <v>1</v>
      </c>
      <c r="AE55" s="79">
        <f>IF(Match!AE12&lt;Match!AF12,1,0)</f>
        <v>1</v>
      </c>
      <c r="AF55" s="79">
        <f>IF(Match!AE12=Match!AF12,1,0)</f>
        <v>0</v>
      </c>
      <c r="AG55" s="17">
        <f>IF(Match!AG12&lt;Match!AH12,1,0)</f>
        <v>0</v>
      </c>
      <c r="AH55" s="17">
        <f>IF(Match!AG12=Match!AH12,1,0)</f>
        <v>0</v>
      </c>
      <c r="AI55" s="79">
        <f>IF(Match!AI12&lt;Match!AJ12,1,0)</f>
        <v>0</v>
      </c>
      <c r="AJ55" s="79">
        <f>IF(Match!AI12=Match!AJ12,1,0)</f>
        <v>1</v>
      </c>
      <c r="AK55" s="17">
        <f>IF(Match!AK12&lt;Match!AL12,1,0)</f>
        <v>0</v>
      </c>
      <c r="AL55" s="17">
        <f>IF(Match!AK12=Match!AL12,1,0)</f>
        <v>1</v>
      </c>
      <c r="AM55" s="3">
        <f>O67</f>
        <v>2</v>
      </c>
      <c r="AN55" s="3">
        <f>P67</f>
        <v>0</v>
      </c>
    </row>
    <row r="56" spans="2:40" ht="16.149999999999999" customHeight="1" x14ac:dyDescent="0.25">
      <c r="B56" s="4" t="s">
        <v>7</v>
      </c>
      <c r="C56" s="2">
        <f>IF(Match!C13&lt;Match!D13,1,0)</f>
        <v>0</v>
      </c>
      <c r="D56" s="2"/>
      <c r="E56" s="17">
        <f>IF(Match!E13&lt;Match!F13,1,0)</f>
        <v>0</v>
      </c>
      <c r="F56" s="17"/>
      <c r="G56" s="2">
        <f>IF(Match!G13&lt;Match!H13,1,0)</f>
        <v>0</v>
      </c>
      <c r="H56" s="2"/>
      <c r="I56" s="17">
        <f>IF(Match!I13&lt;Match!J13,1,0)</f>
        <v>0</v>
      </c>
      <c r="J56" s="17"/>
      <c r="K56" s="2">
        <f>IF(Match!K13&lt;Match!L13,1,0)</f>
        <v>0</v>
      </c>
      <c r="L56" s="2"/>
      <c r="M56" s="17">
        <f>IF(Match!M13&lt;Match!N13,1,0)</f>
        <v>0</v>
      </c>
      <c r="N56" s="17"/>
      <c r="O56" s="2">
        <f>IF(Match!O13&lt;Match!P13,1,0)</f>
        <v>0</v>
      </c>
      <c r="P56" s="2"/>
      <c r="Q56" s="17">
        <f>IF(Match!Q13&lt;Match!R13,1,0)</f>
        <v>0</v>
      </c>
      <c r="R56" s="17"/>
      <c r="S56" s="2">
        <f>IF(Match!S13&lt;Match!T13,1,0)</f>
        <v>1</v>
      </c>
      <c r="T56" s="2">
        <f>IF(Match!S13=Match!T13,1,0)</f>
        <v>0</v>
      </c>
      <c r="U56" s="17">
        <f>IF(Match!U13&lt;Match!V13,1,0)</f>
        <v>0</v>
      </c>
      <c r="V56" s="17">
        <f>IF(Match!U13=Match!V13,1,0)</f>
        <v>1</v>
      </c>
      <c r="W56" s="2">
        <f>IF(Match!W13&lt;Match!X13,1,0)</f>
        <v>1</v>
      </c>
      <c r="X56" s="2">
        <f>IF(Match!W13=Match!X13,1,0)</f>
        <v>0</v>
      </c>
      <c r="Y56" s="17">
        <f>IF(Match!Y13&lt;Match!Z13,1,0)</f>
        <v>1</v>
      </c>
      <c r="Z56" s="17">
        <f>IF(Match!Y13=Match!Z13,1,0)</f>
        <v>0</v>
      </c>
      <c r="AA56" s="2">
        <f>IF(Match!AA13&lt;Match!AB13,1,0)</f>
        <v>0</v>
      </c>
      <c r="AB56" s="2">
        <f>IF(Match!AA13=Match!AB13,1,0)</f>
        <v>0</v>
      </c>
      <c r="AC56" s="17">
        <f>IF(Match!AC13&lt;Match!AD13,1,0)</f>
        <v>0</v>
      </c>
      <c r="AD56" s="17">
        <f>IF(Match!AC13=Match!AD13,1,0)</f>
        <v>0</v>
      </c>
      <c r="AE56" s="79">
        <f>IF(Match!AE13&lt;Match!AF13,1,0)</f>
        <v>0</v>
      </c>
      <c r="AF56" s="79">
        <f>IF(Match!AE13=Match!AF13,1,0)</f>
        <v>0</v>
      </c>
      <c r="AG56" s="17">
        <f>IF(Match!AG13&lt;Match!AH13,1,0)</f>
        <v>1</v>
      </c>
      <c r="AH56" s="17">
        <f>IF(Match!AG13=Match!AH13,1,0)</f>
        <v>0</v>
      </c>
      <c r="AI56" s="79">
        <f>IF(Match!AI13&lt;Match!AJ13,1,0)</f>
        <v>0</v>
      </c>
      <c r="AJ56" s="79">
        <f>IF(Match!AI13=Match!AJ13,1,0)</f>
        <v>1</v>
      </c>
      <c r="AK56" s="17">
        <f>IF(Match!AK13&lt;Match!AL13,1,0)</f>
        <v>0</v>
      </c>
      <c r="AL56" s="17">
        <f>IF(Match!AK13=Match!AL13,1,0)</f>
        <v>1</v>
      </c>
      <c r="AM56" s="3">
        <f>Q67</f>
        <v>2</v>
      </c>
      <c r="AN56" s="3">
        <f>R67</f>
        <v>1</v>
      </c>
    </row>
    <row r="57" spans="2:40" ht="16.149999999999999" customHeight="1" x14ac:dyDescent="0.25">
      <c r="B57" s="4" t="s">
        <v>8</v>
      </c>
      <c r="C57" s="2">
        <f>IF(Match!C14&lt;Match!D14,1,0)</f>
        <v>0</v>
      </c>
      <c r="D57" s="2"/>
      <c r="E57" s="17">
        <f>IF(Match!E14&lt;Match!F14,1,0)</f>
        <v>0</v>
      </c>
      <c r="F57" s="17"/>
      <c r="G57" s="2">
        <f>IF(Match!G14&lt;Match!H14,1,0)</f>
        <v>0</v>
      </c>
      <c r="H57" s="2"/>
      <c r="I57" s="17">
        <f>IF(Match!I14&lt;Match!J14,1,0)</f>
        <v>0</v>
      </c>
      <c r="J57" s="17"/>
      <c r="K57" s="2">
        <f>IF(Match!K14&lt;Match!L14,1,0)</f>
        <v>0</v>
      </c>
      <c r="L57" s="2"/>
      <c r="M57" s="17">
        <f>IF(Match!M14&lt;Match!N14,1,0)</f>
        <v>0</v>
      </c>
      <c r="N57" s="17"/>
      <c r="O57" s="2">
        <f>IF(Match!O14&lt;Match!P14,1,0)</f>
        <v>0</v>
      </c>
      <c r="P57" s="2"/>
      <c r="Q57" s="17">
        <f>IF(Match!Q14&lt;Match!R14,1,0)</f>
        <v>0</v>
      </c>
      <c r="R57" s="17"/>
      <c r="S57" s="2">
        <f>IF(Match!S14&lt;Match!T14,1,0)</f>
        <v>0</v>
      </c>
      <c r="T57" s="2"/>
      <c r="U57" s="17">
        <f>IF(Match!U14&lt;Match!V14,1,0)</f>
        <v>1</v>
      </c>
      <c r="V57" s="17">
        <f>IF(Match!U14=Match!V14,1,0)</f>
        <v>0</v>
      </c>
      <c r="W57" s="2">
        <f>IF(Match!W14&lt;Match!X14,1,0)</f>
        <v>0</v>
      </c>
      <c r="X57" s="2">
        <f>IF(Match!W14=Match!X14,1,0)</f>
        <v>1</v>
      </c>
      <c r="Y57" s="17">
        <f>IF(Match!Y14&lt;Match!Z14,1,0)</f>
        <v>1</v>
      </c>
      <c r="Z57" s="17">
        <f>IF(Match!Y14=Match!Z14,1,0)</f>
        <v>0</v>
      </c>
      <c r="AA57" s="2">
        <f>IF(Match!AA14&lt;Match!AB14,1,0)</f>
        <v>1</v>
      </c>
      <c r="AB57" s="2">
        <f>IF(Match!AA14=Match!AB14,1,0)</f>
        <v>0</v>
      </c>
      <c r="AC57" s="17">
        <f>IF(Match!AC14&lt;Match!AD14,1,0)</f>
        <v>0</v>
      </c>
      <c r="AD57" s="17">
        <f>IF(Match!AC14=Match!AD14,1,0)</f>
        <v>1</v>
      </c>
      <c r="AE57" s="79">
        <f>IF(Match!AE14&lt;Match!AF14,1,0)</f>
        <v>0</v>
      </c>
      <c r="AF57" s="79">
        <f>IF(Match!AE14=Match!AF14,1,0)</f>
        <v>1</v>
      </c>
      <c r="AG57" s="17">
        <f>IF(Match!AG14&lt;Match!AH14,1,0)</f>
        <v>0</v>
      </c>
      <c r="AH57" s="17">
        <f>IF(Match!AG14=Match!AH14,1,0)</f>
        <v>1</v>
      </c>
      <c r="AI57" s="79">
        <f>IF(Match!AI14&lt;Match!AJ14,1,0)</f>
        <v>0</v>
      </c>
      <c r="AJ57" s="79">
        <f>IF(Match!AI14=Match!AJ14,1,0)</f>
        <v>0</v>
      </c>
      <c r="AK57" s="17">
        <f>IF(Match!AK14&lt;Match!AL14,1,0)</f>
        <v>0</v>
      </c>
      <c r="AL57" s="17">
        <f>IF(Match!AK14=Match!AL14,1,0)</f>
        <v>1</v>
      </c>
      <c r="AM57" s="3">
        <f>S67</f>
        <v>3</v>
      </c>
      <c r="AN57" s="3">
        <f>T67</f>
        <v>1</v>
      </c>
    </row>
    <row r="58" spans="2:40" ht="16.149999999999999" customHeight="1" x14ac:dyDescent="0.25">
      <c r="B58" s="4" t="s">
        <v>9</v>
      </c>
      <c r="C58" s="2">
        <f>IF(Match!C15&lt;Match!D15,1,0)</f>
        <v>0</v>
      </c>
      <c r="D58" s="2"/>
      <c r="E58" s="17">
        <f>IF(Match!E15&lt;Match!F15,1,0)</f>
        <v>0</v>
      </c>
      <c r="F58" s="17"/>
      <c r="G58" s="2">
        <f>IF(Match!G15&lt;Match!H15,1,0)</f>
        <v>0</v>
      </c>
      <c r="H58" s="2"/>
      <c r="I58" s="17">
        <f>IF(Match!I15&lt;Match!J15,1,0)</f>
        <v>0</v>
      </c>
      <c r="J58" s="17"/>
      <c r="K58" s="2">
        <f>IF(Match!K15&lt;Match!L15,1,0)</f>
        <v>0</v>
      </c>
      <c r="L58" s="2"/>
      <c r="M58" s="17">
        <f>IF(Match!M15&lt;Match!N15,1,0)</f>
        <v>0</v>
      </c>
      <c r="N58" s="17"/>
      <c r="O58" s="2">
        <f>IF(Match!O15&lt;Match!P15,1,0)</f>
        <v>0</v>
      </c>
      <c r="P58" s="2"/>
      <c r="Q58" s="17">
        <f>IF(Match!Q15&lt;Match!R15,1,0)</f>
        <v>0</v>
      </c>
      <c r="R58" s="17"/>
      <c r="S58" s="2">
        <f>IF(Match!S15&lt;Match!T15,1,0)</f>
        <v>0</v>
      </c>
      <c r="T58" s="2"/>
      <c r="U58" s="17">
        <f>IF(Match!U15&lt;Match!V15,1,0)</f>
        <v>0</v>
      </c>
      <c r="V58" s="17"/>
      <c r="W58" s="2">
        <f>IF(Match!W15&lt;Match!X15,1,0)</f>
        <v>1</v>
      </c>
      <c r="X58" s="2">
        <f>IF(Match!W15=Match!X15,1,0)</f>
        <v>0</v>
      </c>
      <c r="Y58" s="17">
        <f>IF(Match!Y15&lt;Match!Z15,1,0)</f>
        <v>1</v>
      </c>
      <c r="Z58" s="17">
        <f>IF(Match!Y15=Match!Z15,1,0)</f>
        <v>0</v>
      </c>
      <c r="AA58" s="2">
        <f>IF(Match!AA15&lt;Match!AB15,1,0)</f>
        <v>0</v>
      </c>
      <c r="AB58" s="2">
        <f>IF(Match!AA15=Match!AB15,1,0)</f>
        <v>1</v>
      </c>
      <c r="AC58" s="17">
        <f>IF(Match!AC15&lt;Match!AD15,1,0)</f>
        <v>1</v>
      </c>
      <c r="AD58" s="17">
        <f>IF(Match!AC15=Match!AD15,1,0)</f>
        <v>0</v>
      </c>
      <c r="AE58" s="79">
        <f>IF(Match!AE15&lt;Match!AF15,1,0)</f>
        <v>1</v>
      </c>
      <c r="AF58" s="79">
        <f>IF(Match!AE15=Match!AF15,1,0)</f>
        <v>0</v>
      </c>
      <c r="AG58" s="17">
        <f>IF(Match!AG15&lt;Match!AH15,1,0)</f>
        <v>1</v>
      </c>
      <c r="AH58" s="17">
        <f>IF(Match!AG15=Match!AH15,1,0)</f>
        <v>0</v>
      </c>
      <c r="AI58" s="79">
        <f>IF(Match!AI15&lt;Match!AJ15,1,0)</f>
        <v>1</v>
      </c>
      <c r="AJ58" s="79">
        <f>IF(Match!AI15=Match!AJ15,1,0)</f>
        <v>0</v>
      </c>
      <c r="AK58" s="17">
        <f>IF(Match!AK15&lt;Match!AL15,1,0)</f>
        <v>0</v>
      </c>
      <c r="AL58" s="17">
        <f>IF(Match!AK15=Match!AL15,1,0)</f>
        <v>1</v>
      </c>
      <c r="AM58" s="3">
        <f>U67</f>
        <v>2</v>
      </c>
      <c r="AN58" s="3">
        <f>V67</f>
        <v>2</v>
      </c>
    </row>
    <row r="59" spans="2:40" ht="16.149999999999999" customHeight="1" x14ac:dyDescent="0.25">
      <c r="B59" s="4" t="s">
        <v>10</v>
      </c>
      <c r="C59" s="2">
        <f>IF(Match!C16&lt;Match!D16,1,0)</f>
        <v>0</v>
      </c>
      <c r="D59" s="2"/>
      <c r="E59" s="17">
        <f>IF(Match!E16&lt;Match!F16,1,0)</f>
        <v>0</v>
      </c>
      <c r="F59" s="17"/>
      <c r="G59" s="2">
        <f>IF(Match!G16&lt;Match!H16,1,0)</f>
        <v>0</v>
      </c>
      <c r="H59" s="2"/>
      <c r="I59" s="17">
        <f>IF(Match!I16&lt;Match!J16,1,0)</f>
        <v>0</v>
      </c>
      <c r="J59" s="17"/>
      <c r="K59" s="2">
        <f>IF(Match!K16&lt;Match!L16,1,0)</f>
        <v>0</v>
      </c>
      <c r="L59" s="2"/>
      <c r="M59" s="17">
        <f>IF(Match!M16&lt;Match!N16,1,0)</f>
        <v>0</v>
      </c>
      <c r="N59" s="17"/>
      <c r="O59" s="2">
        <f>IF(Match!O16&lt;Match!P16,1,0)</f>
        <v>0</v>
      </c>
      <c r="P59" s="2"/>
      <c r="Q59" s="17">
        <f>IF(Match!Q16&lt;Match!R16,1,0)</f>
        <v>0</v>
      </c>
      <c r="R59" s="17"/>
      <c r="S59" s="2">
        <f>IF(Match!S16&lt;Match!T16,1,0)</f>
        <v>0</v>
      </c>
      <c r="T59" s="2"/>
      <c r="U59" s="17">
        <f>IF(Match!U16&lt;Match!V16,1,0)</f>
        <v>0</v>
      </c>
      <c r="V59" s="17"/>
      <c r="W59" s="2">
        <f>IF(Match!W16&lt;Match!X16,1,0)</f>
        <v>0</v>
      </c>
      <c r="X59" s="2"/>
      <c r="Y59" s="17">
        <f>IF(Match!Y16&lt;Match!Z16,1,0)</f>
        <v>1</v>
      </c>
      <c r="Z59" s="17">
        <f>IF(Match!Y16=Match!Z16,1,0)</f>
        <v>0</v>
      </c>
      <c r="AA59" s="2">
        <f>IF(Match!AA16&lt;Match!AB16,1,0)</f>
        <v>1</v>
      </c>
      <c r="AB59" s="2">
        <f>IF(Match!AA16=Match!AB16,1,0)</f>
        <v>0</v>
      </c>
      <c r="AC59" s="17">
        <f>IF(Match!AC16&lt;Match!AD16,1,0)</f>
        <v>0</v>
      </c>
      <c r="AD59" s="17">
        <f>IF(Match!AC16=Match!AD16,1,0)</f>
        <v>0</v>
      </c>
      <c r="AE59" s="79">
        <f>IF(Match!AE16&lt;Match!AF16,1,0)</f>
        <v>1</v>
      </c>
      <c r="AF59" s="79">
        <f>IF(Match!AE16=Match!AF16,1,0)</f>
        <v>0</v>
      </c>
      <c r="AG59" s="17">
        <f>IF(Match!AG16&lt;Match!AH16,1,0)</f>
        <v>1</v>
      </c>
      <c r="AH59" s="17">
        <f>IF(Match!AG16=Match!AH16,1,0)</f>
        <v>0</v>
      </c>
      <c r="AI59" s="79">
        <f>IF(Match!AI16&lt;Match!AJ16,1,0)</f>
        <v>0</v>
      </c>
      <c r="AJ59" s="79">
        <f>IF(Match!AI16=Match!AJ16,1,0)</f>
        <v>1</v>
      </c>
      <c r="AK59" s="17">
        <f>IF(Match!AK16&lt;Match!AL16,1,0)</f>
        <v>0</v>
      </c>
      <c r="AL59" s="17">
        <f>IF(Match!AK16=Match!AL16,1,0)</f>
        <v>1</v>
      </c>
      <c r="AM59" s="3">
        <f>W67</f>
        <v>5</v>
      </c>
      <c r="AN59" s="3">
        <f>X67</f>
        <v>2</v>
      </c>
    </row>
    <row r="60" spans="2:40" ht="16.149999999999999" customHeight="1" x14ac:dyDescent="0.25">
      <c r="B60" s="4" t="s">
        <v>11</v>
      </c>
      <c r="C60" s="2">
        <f>IF(Match!C17&lt;Match!D17,1,0)</f>
        <v>0</v>
      </c>
      <c r="D60" s="2"/>
      <c r="E60" s="17">
        <f>IF(Match!E17&lt;Match!F17,1,0)</f>
        <v>0</v>
      </c>
      <c r="F60" s="17"/>
      <c r="G60" s="2">
        <f>IF(Match!G17&lt;Match!H17,1,0)</f>
        <v>0</v>
      </c>
      <c r="H60" s="2"/>
      <c r="I60" s="17">
        <f>IF(Match!I17&lt;Match!J17,1,0)</f>
        <v>0</v>
      </c>
      <c r="J60" s="17"/>
      <c r="K60" s="2">
        <f>IF(Match!K17&lt;Match!L17,1,0)</f>
        <v>0</v>
      </c>
      <c r="L60" s="2"/>
      <c r="M60" s="17">
        <f>IF(Match!M17&lt;Match!N17,1,0)</f>
        <v>0</v>
      </c>
      <c r="N60" s="17"/>
      <c r="O60" s="2">
        <f>IF(Match!O17&lt;Match!P17,1,0)</f>
        <v>0</v>
      </c>
      <c r="P60" s="2"/>
      <c r="Q60" s="17">
        <f>IF(Match!Q17&lt;Match!R17,1,0)</f>
        <v>0</v>
      </c>
      <c r="R60" s="17"/>
      <c r="S60" s="2">
        <f>IF(Match!S17&lt;Match!T17,1,0)</f>
        <v>0</v>
      </c>
      <c r="T60" s="2"/>
      <c r="U60" s="17">
        <f>IF(Match!U17&lt;Match!V17,1,0)</f>
        <v>0</v>
      </c>
      <c r="V60" s="17"/>
      <c r="W60" s="2">
        <f>IF(Match!W17&lt;Match!X17,1,0)</f>
        <v>0</v>
      </c>
      <c r="X60" s="2"/>
      <c r="Y60" s="17">
        <f>IF(Match!Y17&lt;Match!Z17,1,0)</f>
        <v>0</v>
      </c>
      <c r="Z60" s="17"/>
      <c r="AA60" s="2">
        <f>IF(Match!AA17&lt;Match!AB17,1,0)</f>
        <v>1</v>
      </c>
      <c r="AB60" s="2">
        <f>IF(Match!AA17=Match!AB17,1,0)</f>
        <v>0</v>
      </c>
      <c r="AC60" s="17">
        <f>IF(Match!AC17&lt;Match!AD17,1,0)</f>
        <v>1</v>
      </c>
      <c r="AD60" s="17">
        <f>IF(Match!AC17=Match!AD17,1,0)</f>
        <v>0</v>
      </c>
      <c r="AE60" s="79">
        <f>IF(Match!AE17&lt;Match!AF17,1,0)</f>
        <v>1</v>
      </c>
      <c r="AF60" s="79">
        <f>IF(Match!AE17=Match!AF17,1,0)</f>
        <v>0</v>
      </c>
      <c r="AG60" s="17">
        <f>IF(Match!AG17&lt;Match!AH17,1,0)</f>
        <v>1</v>
      </c>
      <c r="AH60" s="17">
        <f>IF(Match!AG17=Match!AH17,1,0)</f>
        <v>0</v>
      </c>
      <c r="AI60" s="79">
        <f>IF(Match!AI17&lt;Match!AJ17,1,0)</f>
        <v>0</v>
      </c>
      <c r="AJ60" s="79">
        <f>IF(Match!AI17=Match!AJ17,1,0)</f>
        <v>0</v>
      </c>
      <c r="AK60" s="17">
        <f>IF(Match!AK17&lt;Match!AL17,1,0)</f>
        <v>0</v>
      </c>
      <c r="AL60" s="17">
        <f>IF(Match!AK17=Match!AL17,1,0)</f>
        <v>1</v>
      </c>
      <c r="AM60" s="3">
        <f>Y67</f>
        <v>7</v>
      </c>
      <c r="AN60" s="3">
        <f>Z67</f>
        <v>0</v>
      </c>
    </row>
    <row r="61" spans="2:40" ht="16.149999999999999" customHeight="1" x14ac:dyDescent="0.25">
      <c r="B61" s="4" t="s">
        <v>12</v>
      </c>
      <c r="C61" s="2">
        <f>IF(Match!C18&lt;Match!D18,1,0)</f>
        <v>0</v>
      </c>
      <c r="D61" s="2"/>
      <c r="E61" s="17">
        <f>IF(Match!E18&lt;Match!F18,1,0)</f>
        <v>0</v>
      </c>
      <c r="F61" s="17"/>
      <c r="G61" s="2">
        <f>IF(Match!G18&lt;Match!H18,1,0)</f>
        <v>0</v>
      </c>
      <c r="H61" s="2"/>
      <c r="I61" s="17">
        <f>IF(Match!I18&lt;Match!J18,1,0)</f>
        <v>0</v>
      </c>
      <c r="J61" s="17"/>
      <c r="K61" s="2">
        <f>IF(Match!K18&lt;Match!L18,1,0)</f>
        <v>0</v>
      </c>
      <c r="L61" s="2"/>
      <c r="M61" s="17">
        <f>IF(Match!M18&lt;Match!N18,1,0)</f>
        <v>0</v>
      </c>
      <c r="N61" s="17"/>
      <c r="O61" s="2">
        <f>IF(Match!O18&lt;Match!P18,1,0)</f>
        <v>0</v>
      </c>
      <c r="P61" s="2"/>
      <c r="Q61" s="17">
        <f>IF(Match!Q18&lt;Match!R18,1,0)</f>
        <v>0</v>
      </c>
      <c r="R61" s="17"/>
      <c r="S61" s="2">
        <f>IF(Match!S18&lt;Match!T18,1,0)</f>
        <v>0</v>
      </c>
      <c r="T61" s="2"/>
      <c r="U61" s="17">
        <f>IF(Match!U18&lt;Match!V18,1,0)</f>
        <v>0</v>
      </c>
      <c r="V61" s="17"/>
      <c r="W61" s="2">
        <f>IF(Match!W18&lt;Match!X18,1,0)</f>
        <v>0</v>
      </c>
      <c r="X61" s="2"/>
      <c r="Y61" s="17">
        <f>IF(Match!Y18&lt;Match!Z18,1,0)</f>
        <v>0</v>
      </c>
      <c r="Z61" s="17"/>
      <c r="AA61" s="2">
        <f>IF(Match!AA18&lt;Match!AB18,1,0)</f>
        <v>0</v>
      </c>
      <c r="AB61" s="2"/>
      <c r="AC61" s="17">
        <f>IF(Match!AC18&lt;Match!AD18,1,0)</f>
        <v>0</v>
      </c>
      <c r="AD61" s="17">
        <f>IF(Match!AC18=Match!AD18,1,0)</f>
        <v>0</v>
      </c>
      <c r="AE61" s="79">
        <f>IF(Match!AE18&lt;Match!AF18,1,0)</f>
        <v>0</v>
      </c>
      <c r="AF61" s="79">
        <f>IF(Match!AE18=Match!AF18,1,0)</f>
        <v>0</v>
      </c>
      <c r="AG61" s="17">
        <f>IF(Match!AG18&lt;Match!AH18,1,0)</f>
        <v>1</v>
      </c>
      <c r="AH61" s="17">
        <f>IF(Match!AG18=Match!AH18,1,0)</f>
        <v>0</v>
      </c>
      <c r="AI61" s="79">
        <f>IF(Match!AI18&lt;Match!AJ18,1,0)</f>
        <v>0</v>
      </c>
      <c r="AJ61" s="79">
        <f>IF(Match!AI18=Match!AJ18,1,0)</f>
        <v>1</v>
      </c>
      <c r="AK61" s="17">
        <f>IF(Match!AK18&lt;Match!AL18,1,0)</f>
        <v>0</v>
      </c>
      <c r="AL61" s="17">
        <f>IF(Match!AK18=Match!AL18,1,0)</f>
        <v>1</v>
      </c>
      <c r="AM61" s="3">
        <f>AA67</f>
        <v>6</v>
      </c>
      <c r="AN61" s="3">
        <f>AB67</f>
        <v>1</v>
      </c>
    </row>
    <row r="62" spans="2:40" ht="16.149999999999999" customHeight="1" x14ac:dyDescent="0.25">
      <c r="B62" s="4" t="s">
        <v>13</v>
      </c>
      <c r="C62" s="2">
        <f>IF(Match!C19&lt;Match!D19,1,0)</f>
        <v>0</v>
      </c>
      <c r="D62" s="2"/>
      <c r="E62" s="17">
        <f>IF(Match!E19&lt;Match!F19,1,0)</f>
        <v>0</v>
      </c>
      <c r="F62" s="17"/>
      <c r="G62" s="2">
        <f>IF(Match!G19&lt;Match!H19,1,0)</f>
        <v>0</v>
      </c>
      <c r="H62" s="2"/>
      <c r="I62" s="17">
        <f>IF(Match!I19&lt;Match!J19,1,0)</f>
        <v>0</v>
      </c>
      <c r="J62" s="17"/>
      <c r="K62" s="2">
        <f>IF(Match!K19&lt;Match!L19,1,0)</f>
        <v>0</v>
      </c>
      <c r="L62" s="2"/>
      <c r="M62" s="17">
        <f>IF(Match!M19&lt;Match!N19,1,0)</f>
        <v>0</v>
      </c>
      <c r="N62" s="17"/>
      <c r="O62" s="2">
        <f>IF(Match!O19&lt;Match!P19,1,0)</f>
        <v>0</v>
      </c>
      <c r="P62" s="2"/>
      <c r="Q62" s="17">
        <f>IF(Match!Q19&lt;Match!R19,1,0)</f>
        <v>0</v>
      </c>
      <c r="R62" s="17"/>
      <c r="S62" s="2">
        <f>IF(Match!S19&lt;Match!T19,1,0)</f>
        <v>0</v>
      </c>
      <c r="T62" s="2"/>
      <c r="U62" s="17">
        <f>IF(Match!U19&lt;Match!V19,1,0)</f>
        <v>0</v>
      </c>
      <c r="V62" s="17"/>
      <c r="W62" s="2">
        <f>IF(Match!W19&lt;Match!X19,1,0)</f>
        <v>0</v>
      </c>
      <c r="X62" s="2"/>
      <c r="Y62" s="17">
        <f>IF(Match!Y19&lt;Match!Z19,1,0)</f>
        <v>0</v>
      </c>
      <c r="Z62" s="17"/>
      <c r="AA62" s="2">
        <f>IF(Match!AA19&lt;Match!AB19,1,0)</f>
        <v>0</v>
      </c>
      <c r="AB62" s="2"/>
      <c r="AC62" s="17">
        <f>IF(Match!AC19&lt;Match!AD19,1,0)</f>
        <v>0</v>
      </c>
      <c r="AD62" s="17"/>
      <c r="AE62" s="79">
        <f>IF(Match!AE19&lt;Match!AF19,1,0)</f>
        <v>0</v>
      </c>
      <c r="AF62" s="79">
        <f>IF(Match!AE19=Match!AF19,1,0)</f>
        <v>0</v>
      </c>
      <c r="AG62" s="17">
        <f>IF(Match!AG19&lt;Match!AH19,1,0)</f>
        <v>1</v>
      </c>
      <c r="AH62" s="17">
        <f>IF(Match!AG19=Match!AH19,1,0)</f>
        <v>0</v>
      </c>
      <c r="AI62" s="79">
        <f>IF(Match!AI19&lt;Match!AJ19,1,0)</f>
        <v>0</v>
      </c>
      <c r="AJ62" s="79">
        <f>IF(Match!AI19=Match!AJ19,1,0)</f>
        <v>0</v>
      </c>
      <c r="AK62" s="17">
        <f>IF(Match!AK19&lt;Match!AL19,1,0)</f>
        <v>0</v>
      </c>
      <c r="AL62" s="17">
        <f>IF(Match!AK19=Match!AL19,1,0)</f>
        <v>1</v>
      </c>
      <c r="AM62" s="3">
        <f>AC67</f>
        <v>4</v>
      </c>
      <c r="AN62" s="3">
        <f>AD67</f>
        <v>4</v>
      </c>
    </row>
    <row r="63" spans="2:40" ht="16.149999999999999" customHeight="1" x14ac:dyDescent="0.25">
      <c r="B63" s="4" t="s">
        <v>34</v>
      </c>
      <c r="C63" s="2">
        <f>IF(Match!C20&lt;Match!D20,1,0)</f>
        <v>0</v>
      </c>
      <c r="D63" s="2"/>
      <c r="E63" s="17">
        <f>IF(Match!E20&lt;Match!F20,1,0)</f>
        <v>0</v>
      </c>
      <c r="F63" s="17"/>
      <c r="G63" s="2">
        <f>IF(Match!G20&lt;Match!H20,1,0)</f>
        <v>0</v>
      </c>
      <c r="H63" s="2"/>
      <c r="I63" s="17">
        <f>IF(Match!I20&lt;Match!J20,1,0)</f>
        <v>0</v>
      </c>
      <c r="J63" s="17"/>
      <c r="K63" s="2">
        <f>IF(Match!K20&lt;Match!L20,1,0)</f>
        <v>0</v>
      </c>
      <c r="L63" s="2"/>
      <c r="M63" s="17">
        <f>IF(Match!M20&lt;Match!N20,1,0)</f>
        <v>0</v>
      </c>
      <c r="N63" s="17"/>
      <c r="O63" s="2">
        <f>IF(Match!O20&lt;Match!P20,1,0)</f>
        <v>0</v>
      </c>
      <c r="P63" s="2"/>
      <c r="Q63" s="17">
        <f>IF(Match!Q20&lt;Match!R20,1,0)</f>
        <v>0</v>
      </c>
      <c r="R63" s="17"/>
      <c r="S63" s="2">
        <f>IF(Match!S20&lt;Match!T20,1,0)</f>
        <v>0</v>
      </c>
      <c r="T63" s="2"/>
      <c r="U63" s="17">
        <f>IF(Match!U20&lt;Match!V20,1,0)</f>
        <v>0</v>
      </c>
      <c r="V63" s="17"/>
      <c r="W63" s="2">
        <f>IF(Match!W20&lt;Match!X20,1,0)</f>
        <v>0</v>
      </c>
      <c r="X63" s="2"/>
      <c r="Y63" s="17">
        <f>IF(Match!Y20&lt;Match!Z20,1,0)</f>
        <v>0</v>
      </c>
      <c r="Z63" s="17"/>
      <c r="AA63" s="2">
        <f>IF(Match!AA20&lt;Match!AB20,1,0)</f>
        <v>0</v>
      </c>
      <c r="AB63" s="2"/>
      <c r="AC63" s="17">
        <f>IF(Match!AC20&lt;Match!AD20,1,0)</f>
        <v>0</v>
      </c>
      <c r="AD63" s="17"/>
      <c r="AE63" s="79">
        <f>IF(Match!AE20&lt;Match!AF20,1,0)</f>
        <v>0</v>
      </c>
      <c r="AF63" s="79"/>
      <c r="AG63" s="17">
        <f>IF(Match!AG20&lt;Match!AH20,1,0)</f>
        <v>1</v>
      </c>
      <c r="AH63" s="17">
        <f>IF(Match!AG20=Match!AH20,1,0)</f>
        <v>0</v>
      </c>
      <c r="AI63" s="79">
        <f>IF(Match!AI20&lt;Match!AJ20,1,0)</f>
        <v>0</v>
      </c>
      <c r="AJ63" s="79">
        <f>IF(Match!AI20=Match!AJ20,1,0)</f>
        <v>0</v>
      </c>
      <c r="AK63" s="17">
        <f>IF(Match!AK20&lt;Match!AL20,1,0)</f>
        <v>0</v>
      </c>
      <c r="AL63" s="17">
        <f>IF(Match!AK20=Match!AL20,1,0)</f>
        <v>1</v>
      </c>
      <c r="AM63" s="3">
        <f>AE67</f>
        <v>6</v>
      </c>
      <c r="AN63" s="3">
        <f>AF67</f>
        <v>2</v>
      </c>
    </row>
    <row r="64" spans="2:40" ht="16.149999999999999" customHeight="1" x14ac:dyDescent="0.25">
      <c r="B64" s="4" t="s">
        <v>35</v>
      </c>
      <c r="C64" s="2">
        <f>IF(Match!C21&lt;Match!D21,1,0)</f>
        <v>0</v>
      </c>
      <c r="D64" s="2"/>
      <c r="E64" s="17">
        <f>IF(Match!E21&lt;Match!F21,1,0)</f>
        <v>0</v>
      </c>
      <c r="F64" s="17"/>
      <c r="G64" s="2">
        <f>IF(Match!G21&lt;Match!H21,1,0)</f>
        <v>0</v>
      </c>
      <c r="H64" s="2"/>
      <c r="I64" s="17">
        <f>IF(Match!I21&lt;Match!J21,1,0)</f>
        <v>0</v>
      </c>
      <c r="J64" s="17"/>
      <c r="K64" s="2">
        <f>IF(Match!K21&lt;Match!L21,1,0)</f>
        <v>0</v>
      </c>
      <c r="L64" s="2"/>
      <c r="M64" s="17">
        <f>IF(Match!M21&lt;Match!N21,1,0)</f>
        <v>0</v>
      </c>
      <c r="N64" s="17"/>
      <c r="O64" s="2">
        <f>IF(Match!O21&lt;Match!P21,1,0)</f>
        <v>0</v>
      </c>
      <c r="P64" s="2"/>
      <c r="Q64" s="17">
        <f>IF(Match!Q21&lt;Match!R21,1,0)</f>
        <v>0</v>
      </c>
      <c r="R64" s="17"/>
      <c r="S64" s="2">
        <f>IF(Match!S21&lt;Match!T21,1,0)</f>
        <v>0</v>
      </c>
      <c r="T64" s="2"/>
      <c r="U64" s="17">
        <f>IF(Match!U21&lt;Match!V21,1,0)</f>
        <v>0</v>
      </c>
      <c r="V64" s="17"/>
      <c r="W64" s="2">
        <f>IF(Match!W21&lt;Match!X21,1,0)</f>
        <v>0</v>
      </c>
      <c r="X64" s="2"/>
      <c r="Y64" s="17">
        <f>IF(Match!Y21&lt;Match!Z21,1,0)</f>
        <v>0</v>
      </c>
      <c r="Z64" s="17"/>
      <c r="AA64" s="2">
        <f>IF(Match!AA21&lt;Match!AB21,1,0)</f>
        <v>0</v>
      </c>
      <c r="AB64" s="2"/>
      <c r="AC64" s="17">
        <f>IF(Match!AC21&lt;Match!AD21,1,0)</f>
        <v>0</v>
      </c>
      <c r="AD64" s="17"/>
      <c r="AE64" s="79">
        <f>IF(Match!AE21&lt;Match!AF21,1,0)</f>
        <v>0</v>
      </c>
      <c r="AF64" s="79"/>
      <c r="AG64" s="17">
        <f>IF(Match!AG21&lt;Match!AH21,1,0)</f>
        <v>0</v>
      </c>
      <c r="AH64" s="17"/>
      <c r="AI64" s="79">
        <f>IF(Match!AI21&lt;Match!AJ21,1,0)</f>
        <v>0</v>
      </c>
      <c r="AJ64" s="79">
        <f>IF(Match!AI21=Match!AJ21,1,0)</f>
        <v>0</v>
      </c>
      <c r="AK64" s="17">
        <f>IF(Match!AK21&lt;Match!AL21,1,0)</f>
        <v>0</v>
      </c>
      <c r="AL64" s="17">
        <f>IF(Match!AK21=Match!AL21,1,0)</f>
        <v>1</v>
      </c>
      <c r="AM64" s="3">
        <f>AG67</f>
        <v>10</v>
      </c>
      <c r="AN64" s="3">
        <f>AH67</f>
        <v>1</v>
      </c>
    </row>
    <row r="65" spans="2:42" ht="16.149999999999999" customHeight="1" x14ac:dyDescent="0.25">
      <c r="B65" s="4" t="s">
        <v>36</v>
      </c>
      <c r="C65" s="2">
        <f>IF(Match!C22&lt;Match!D22,1,0)</f>
        <v>0</v>
      </c>
      <c r="D65" s="2"/>
      <c r="E65" s="17">
        <f>IF(Match!E22&lt;Match!F22,1,0)</f>
        <v>0</v>
      </c>
      <c r="F65" s="17"/>
      <c r="G65" s="2">
        <f>IF(Match!G22&lt;Match!H22,1,0)</f>
        <v>0</v>
      </c>
      <c r="H65" s="2"/>
      <c r="I65" s="17">
        <f>IF(Match!I22&lt;Match!J22,1,0)</f>
        <v>0</v>
      </c>
      <c r="J65" s="17"/>
      <c r="K65" s="2">
        <f>IF(Match!K22&lt;Match!L22,1,0)</f>
        <v>0</v>
      </c>
      <c r="L65" s="2"/>
      <c r="M65" s="17">
        <f>IF(Match!M22&lt;Match!N22,1,0)</f>
        <v>0</v>
      </c>
      <c r="N65" s="17"/>
      <c r="O65" s="2">
        <f>IF(Match!O22&lt;Match!P22,1,0)</f>
        <v>0</v>
      </c>
      <c r="P65" s="2"/>
      <c r="Q65" s="17">
        <f>IF(Match!Q22&lt;Match!R22,1,0)</f>
        <v>0</v>
      </c>
      <c r="R65" s="17"/>
      <c r="S65" s="2">
        <f>IF(Match!S22&lt;Match!T22,1,0)</f>
        <v>0</v>
      </c>
      <c r="T65" s="2"/>
      <c r="U65" s="17">
        <f>IF(Match!U22&lt;Match!V22,1,0)</f>
        <v>0</v>
      </c>
      <c r="V65" s="17"/>
      <c r="W65" s="2">
        <f>IF(Match!W22&lt;Match!X22,1,0)</f>
        <v>0</v>
      </c>
      <c r="X65" s="2"/>
      <c r="Y65" s="17">
        <f>IF(Match!Y22&lt;Match!Z22,1,0)</f>
        <v>0</v>
      </c>
      <c r="Z65" s="17"/>
      <c r="AA65" s="2">
        <f>IF(Match!AA22&lt;Match!AB22,1,0)</f>
        <v>0</v>
      </c>
      <c r="AB65" s="2"/>
      <c r="AC65" s="17">
        <f>IF(Match!AC22&lt;Match!AD22,1,0)</f>
        <v>0</v>
      </c>
      <c r="AD65" s="17"/>
      <c r="AE65" s="79">
        <f>IF(Match!AE22&lt;Match!AF22,1,0)</f>
        <v>0</v>
      </c>
      <c r="AF65" s="79"/>
      <c r="AG65" s="17">
        <f>IF(Match!AG22&lt;Match!AH22,1,0)</f>
        <v>0</v>
      </c>
      <c r="AH65" s="17"/>
      <c r="AI65" s="79">
        <f>IF(Match!AI22&lt;Match!AJ22,1,0)</f>
        <v>0</v>
      </c>
      <c r="AJ65" s="79"/>
      <c r="AK65" s="17">
        <f>IF(Match!AK22&lt;Match!AL22,1,0)</f>
        <v>0</v>
      </c>
      <c r="AL65" s="17">
        <f>IF(Match!AK22=Match!AL22,1,0)</f>
        <v>1</v>
      </c>
      <c r="AM65" s="3">
        <f>AI67</f>
        <v>3</v>
      </c>
      <c r="AN65" s="3">
        <f>AJ67</f>
        <v>5</v>
      </c>
    </row>
    <row r="66" spans="2:42" ht="16.149999999999999" customHeight="1" x14ac:dyDescent="0.25">
      <c r="B66" s="4" t="s">
        <v>37</v>
      </c>
      <c r="C66" s="2">
        <f>IF(Match!C23&lt;Match!D23,1,0)</f>
        <v>0</v>
      </c>
      <c r="D66" s="2"/>
      <c r="E66" s="17">
        <f>IF(Match!E23&lt;Match!F23,1,0)</f>
        <v>0</v>
      </c>
      <c r="F66" s="17"/>
      <c r="G66" s="2">
        <f>IF(Match!G23&lt;Match!H23,1,0)</f>
        <v>0</v>
      </c>
      <c r="H66" s="2"/>
      <c r="I66" s="17">
        <f>IF(Match!I23&lt;Match!J23,1,0)</f>
        <v>0</v>
      </c>
      <c r="J66" s="17"/>
      <c r="K66" s="2">
        <f>IF(Match!K23&lt;Match!L23,1,0)</f>
        <v>0</v>
      </c>
      <c r="L66" s="2"/>
      <c r="M66" s="17">
        <f>IF(Match!M23&lt;Match!N23,1,0)</f>
        <v>0</v>
      </c>
      <c r="N66" s="17"/>
      <c r="O66" s="2">
        <f>IF(Match!O23&lt;Match!P23,1,0)</f>
        <v>0</v>
      </c>
      <c r="P66" s="2"/>
      <c r="Q66" s="17">
        <f>IF(Match!Q23&lt;Match!R23,1,0)</f>
        <v>0</v>
      </c>
      <c r="R66" s="17"/>
      <c r="S66" s="2">
        <f>IF(Match!S23&lt;Match!T23,1,0)</f>
        <v>0</v>
      </c>
      <c r="T66" s="2"/>
      <c r="U66" s="17">
        <f>IF(Match!U23&lt;Match!V23,1,0)</f>
        <v>0</v>
      </c>
      <c r="V66" s="17"/>
      <c r="W66" s="2">
        <f>IF(Match!W23&lt;Match!X23,1,0)</f>
        <v>0</v>
      </c>
      <c r="X66" s="2"/>
      <c r="Y66" s="17">
        <f>IF(Match!Y23&lt;Match!Z23,1,0)</f>
        <v>0</v>
      </c>
      <c r="Z66" s="17"/>
      <c r="AA66" s="2">
        <f>IF(Match!AA23&lt;Match!AB23,1,0)</f>
        <v>0</v>
      </c>
      <c r="AB66" s="2"/>
      <c r="AC66" s="17">
        <f>IF(Match!AC23&lt;Match!AD23,1,0)</f>
        <v>0</v>
      </c>
      <c r="AD66" s="17"/>
      <c r="AE66" s="79">
        <f>IF(Match!AE23&lt;Match!AF23,1,0)</f>
        <v>0</v>
      </c>
      <c r="AF66" s="79"/>
      <c r="AG66" s="17">
        <f>IF(Match!AG23&lt;Match!AH23,1,0)</f>
        <v>0</v>
      </c>
      <c r="AH66" s="17"/>
      <c r="AI66" s="79">
        <f>IF(Match!AI23&lt;Match!AJ23,1,0)</f>
        <v>0</v>
      </c>
      <c r="AJ66" s="79"/>
      <c r="AK66" s="17">
        <f>IF(Match!AK23&lt;Match!AL23,1,0)</f>
        <v>0</v>
      </c>
      <c r="AL66" s="17"/>
      <c r="AM66" s="3">
        <f>AK67</f>
        <v>0</v>
      </c>
      <c r="AN66" s="3">
        <f>AL67</f>
        <v>17</v>
      </c>
    </row>
    <row r="67" spans="2:42" ht="16.149999999999999" customHeight="1" x14ac:dyDescent="0.25">
      <c r="B67" s="1"/>
      <c r="C67" s="77">
        <f>SUM(C49:C66)</f>
        <v>0</v>
      </c>
      <c r="D67" s="77">
        <f t="shared" ref="D67:AL67" si="26">SUM(D49:D66)</f>
        <v>0</v>
      </c>
      <c r="E67" s="77">
        <f t="shared" si="26"/>
        <v>0</v>
      </c>
      <c r="F67" s="77">
        <f t="shared" si="26"/>
        <v>0</v>
      </c>
      <c r="G67" s="77">
        <f t="shared" si="26"/>
        <v>0</v>
      </c>
      <c r="H67" s="77">
        <f t="shared" si="26"/>
        <v>1</v>
      </c>
      <c r="I67" s="77">
        <f t="shared" si="26"/>
        <v>0</v>
      </c>
      <c r="J67" s="77">
        <f t="shared" si="26"/>
        <v>0</v>
      </c>
      <c r="K67" s="77">
        <f t="shared" si="26"/>
        <v>1</v>
      </c>
      <c r="L67" s="77">
        <f t="shared" si="26"/>
        <v>0</v>
      </c>
      <c r="M67" s="77">
        <f t="shared" si="26"/>
        <v>2</v>
      </c>
      <c r="N67" s="77">
        <f t="shared" si="26"/>
        <v>0</v>
      </c>
      <c r="O67" s="77">
        <f t="shared" si="26"/>
        <v>2</v>
      </c>
      <c r="P67" s="77">
        <f t="shared" si="26"/>
        <v>0</v>
      </c>
      <c r="Q67" s="77">
        <f t="shared" si="26"/>
        <v>2</v>
      </c>
      <c r="R67" s="77">
        <f t="shared" si="26"/>
        <v>1</v>
      </c>
      <c r="S67" s="77">
        <f t="shared" si="26"/>
        <v>3</v>
      </c>
      <c r="T67" s="77">
        <f t="shared" si="26"/>
        <v>1</v>
      </c>
      <c r="U67" s="77">
        <f t="shared" si="26"/>
        <v>2</v>
      </c>
      <c r="V67" s="77">
        <f t="shared" si="26"/>
        <v>2</v>
      </c>
      <c r="W67" s="77">
        <f t="shared" si="26"/>
        <v>5</v>
      </c>
      <c r="X67" s="77">
        <f t="shared" si="26"/>
        <v>2</v>
      </c>
      <c r="Y67" s="77">
        <f t="shared" si="26"/>
        <v>7</v>
      </c>
      <c r="Z67" s="77">
        <f t="shared" si="26"/>
        <v>0</v>
      </c>
      <c r="AA67" s="77">
        <f t="shared" si="26"/>
        <v>6</v>
      </c>
      <c r="AB67" s="77">
        <f t="shared" si="26"/>
        <v>1</v>
      </c>
      <c r="AC67" s="77">
        <f t="shared" si="26"/>
        <v>4</v>
      </c>
      <c r="AD67" s="77">
        <f t="shared" si="26"/>
        <v>4</v>
      </c>
      <c r="AE67" s="78">
        <f t="shared" si="26"/>
        <v>6</v>
      </c>
      <c r="AF67" s="78">
        <f t="shared" si="26"/>
        <v>2</v>
      </c>
      <c r="AG67" s="77">
        <f t="shared" si="26"/>
        <v>10</v>
      </c>
      <c r="AH67" s="77">
        <f t="shared" si="26"/>
        <v>1</v>
      </c>
      <c r="AI67" s="78">
        <f t="shared" si="26"/>
        <v>3</v>
      </c>
      <c r="AJ67" s="78">
        <f t="shared" si="26"/>
        <v>5</v>
      </c>
      <c r="AK67" s="77">
        <f t="shared" si="26"/>
        <v>0</v>
      </c>
      <c r="AL67" s="77">
        <f t="shared" si="26"/>
        <v>17</v>
      </c>
      <c r="AM67" s="1"/>
      <c r="AN67" s="1"/>
    </row>
    <row r="68" spans="2:42" ht="16.149999999999999" customHeight="1" x14ac:dyDescent="0.25">
      <c r="B68" s="1"/>
      <c r="C68" s="1"/>
      <c r="D68" s="1"/>
      <c r="E68" s="18"/>
      <c r="F68" s="18"/>
      <c r="G68" s="1"/>
      <c r="H68" s="1"/>
      <c r="I68" s="18"/>
      <c r="J68" s="18"/>
      <c r="K68" s="1"/>
      <c r="L68" s="1"/>
      <c r="M68" s="18"/>
      <c r="N68" s="18"/>
      <c r="O68" s="1"/>
      <c r="P68" s="1"/>
      <c r="Q68" s="18"/>
      <c r="R68" s="18"/>
      <c r="S68" s="1"/>
      <c r="T68" s="1"/>
      <c r="U68" s="18"/>
      <c r="V68" s="18"/>
      <c r="W68" s="1"/>
      <c r="X68" s="1"/>
      <c r="Y68" s="18"/>
      <c r="Z68" s="18"/>
      <c r="AA68" s="1"/>
      <c r="AB68" s="1"/>
      <c r="AC68" s="18"/>
      <c r="AD68" s="18"/>
      <c r="AM68" s="1"/>
      <c r="AN68" s="1"/>
    </row>
    <row r="69" spans="2:42" ht="16.149999999999999" customHeight="1" x14ac:dyDescent="0.25">
      <c r="B69" s="9" t="s">
        <v>23</v>
      </c>
      <c r="C69" s="94" t="s">
        <v>0</v>
      </c>
      <c r="D69" s="95"/>
      <c r="E69" s="94" t="s">
        <v>1</v>
      </c>
      <c r="F69" s="95"/>
      <c r="G69" s="94" t="s">
        <v>2</v>
      </c>
      <c r="H69" s="95"/>
      <c r="I69" s="94" t="s">
        <v>3</v>
      </c>
      <c r="J69" s="95"/>
      <c r="K69" s="94" t="s">
        <v>4</v>
      </c>
      <c r="L69" s="95"/>
      <c r="M69" s="91" t="s">
        <v>5</v>
      </c>
      <c r="N69" s="92"/>
      <c r="O69" s="91" t="s">
        <v>6</v>
      </c>
      <c r="P69" s="92"/>
      <c r="Q69" s="91" t="s">
        <v>7</v>
      </c>
      <c r="R69" s="92"/>
      <c r="S69" s="91" t="s">
        <v>8</v>
      </c>
      <c r="T69" s="92"/>
      <c r="U69" s="91" t="s">
        <v>9</v>
      </c>
      <c r="V69" s="92"/>
      <c r="W69" s="91" t="s">
        <v>10</v>
      </c>
      <c r="X69" s="92"/>
      <c r="Y69" s="91" t="s">
        <v>11</v>
      </c>
      <c r="Z69" s="92"/>
      <c r="AA69" s="91" t="s">
        <v>12</v>
      </c>
      <c r="AB69" s="92"/>
      <c r="AC69" s="91" t="s">
        <v>13</v>
      </c>
      <c r="AD69" s="92"/>
      <c r="AE69" s="98" t="s">
        <v>34</v>
      </c>
      <c r="AF69" s="98"/>
      <c r="AG69" s="89" t="s">
        <v>35</v>
      </c>
      <c r="AH69" s="89"/>
      <c r="AI69" s="98" t="s">
        <v>36</v>
      </c>
      <c r="AJ69" s="98"/>
      <c r="AK69" s="89" t="s">
        <v>37</v>
      </c>
      <c r="AL69" s="89"/>
      <c r="AO69" s="96" t="s">
        <v>23</v>
      </c>
      <c r="AP69" s="97"/>
    </row>
    <row r="70" spans="2:42" ht="16.149999999999999" customHeight="1" x14ac:dyDescent="0.25">
      <c r="B70" s="4" t="s">
        <v>0</v>
      </c>
      <c r="C70" s="2">
        <f>IF(Match!C6="X",1,0)</f>
        <v>0</v>
      </c>
      <c r="D70" s="2">
        <f>IF(Match!D6="X",1,0)</f>
        <v>0</v>
      </c>
      <c r="E70" s="17">
        <f>IF(Match!E6="X",1,0)</f>
        <v>0</v>
      </c>
      <c r="F70" s="17">
        <f>IF(Match!F6="X",1,0)</f>
        <v>0</v>
      </c>
      <c r="G70" s="2">
        <f>IF(Match!G6="X",1,0)</f>
        <v>0</v>
      </c>
      <c r="H70" s="2">
        <f>IF(Match!H6="X",1,0)</f>
        <v>0</v>
      </c>
      <c r="I70" s="17">
        <f>IF(Match!I6="X",1,0)</f>
        <v>0</v>
      </c>
      <c r="J70" s="17">
        <f>IF(Match!J6="X",1,0)</f>
        <v>0</v>
      </c>
      <c r="K70" s="2">
        <f>IF(Match!K6="X",1,0)</f>
        <v>0</v>
      </c>
      <c r="L70" s="2">
        <f>IF(Match!L6="X",1,0)</f>
        <v>0</v>
      </c>
      <c r="M70" s="17">
        <f>IF(Match!M6="X",1,0)</f>
        <v>0</v>
      </c>
      <c r="N70" s="17">
        <f>IF(Match!N6="X",1,0)</f>
        <v>0</v>
      </c>
      <c r="O70" s="2">
        <f>IF(Match!O6="X",1,0)</f>
        <v>0</v>
      </c>
      <c r="P70" s="2">
        <f>IF(Match!P6="X",1,0)</f>
        <v>0</v>
      </c>
      <c r="Q70" s="17">
        <f>IF(Match!Q6="X",1,0)</f>
        <v>0</v>
      </c>
      <c r="R70" s="17">
        <f>IF(Match!R6="X",1,0)</f>
        <v>0</v>
      </c>
      <c r="S70" s="2">
        <f>IF(Match!S6="X",1,0)</f>
        <v>0</v>
      </c>
      <c r="T70" s="2">
        <f>IF(Match!T6="X",1,0)</f>
        <v>0</v>
      </c>
      <c r="U70" s="17">
        <f>IF(Match!U6="X",1,0)</f>
        <v>0</v>
      </c>
      <c r="V70" s="17">
        <f>IF(Match!V6="X",1,0)</f>
        <v>0</v>
      </c>
      <c r="W70" s="2">
        <f>IF(Match!W6="X",1,0)</f>
        <v>0</v>
      </c>
      <c r="X70" s="2">
        <f>IF(Match!X6="X",1,0)</f>
        <v>0</v>
      </c>
      <c r="Y70" s="17">
        <f>IF(Match!Y6="X",1,0)</f>
        <v>0</v>
      </c>
      <c r="Z70" s="17">
        <f>IF(Match!Z6="X",1,0)</f>
        <v>0</v>
      </c>
      <c r="AA70" s="2">
        <f>IF(Match!AA6="X",1,0)</f>
        <v>0</v>
      </c>
      <c r="AB70" s="2">
        <f>IF(Match!AB6="X",1,0)</f>
        <v>0</v>
      </c>
      <c r="AC70" s="17">
        <f>IF(Match!AC6="X",1,0)</f>
        <v>0</v>
      </c>
      <c r="AD70" s="17">
        <f>IF(Match!AD6="X",1,0)</f>
        <v>0</v>
      </c>
      <c r="AE70" s="79">
        <f>IF(Match!AE6="X",1,0)</f>
        <v>0</v>
      </c>
      <c r="AF70" s="79">
        <f>IF(Match!AF6="X",1,0)</f>
        <v>0</v>
      </c>
      <c r="AG70" s="17">
        <f>IF(Match!AG6="X",1,0)</f>
        <v>0</v>
      </c>
      <c r="AH70" s="17">
        <f>IF(Match!AH6="X",1,0)</f>
        <v>0</v>
      </c>
      <c r="AI70" s="79">
        <f>IF(Match!AI6="X",1,0)</f>
        <v>0</v>
      </c>
      <c r="AJ70" s="79">
        <f>IF(Match!AJ6="X",1,0)</f>
        <v>0</v>
      </c>
      <c r="AK70" s="17">
        <f>IF(Match!AK6="X",1,0)</f>
        <v>0</v>
      </c>
      <c r="AL70" s="17">
        <f>IF(Match!AL6="X",1,0)</f>
        <v>0</v>
      </c>
      <c r="AM70" s="3">
        <f>SUM(C70:AL70)</f>
        <v>0</v>
      </c>
      <c r="AN70" s="3"/>
      <c r="AP70" s="19">
        <f>AM70+C88+D88</f>
        <v>0</v>
      </c>
    </row>
    <row r="71" spans="2:42" ht="16.149999999999999" customHeight="1" x14ac:dyDescent="0.25">
      <c r="B71" s="4" t="s">
        <v>1</v>
      </c>
      <c r="C71" s="2">
        <f>IF(Match!C7="X",1,0)</f>
        <v>0</v>
      </c>
      <c r="D71" s="2">
        <f>IF(Match!D7="X",1,0)</f>
        <v>0</v>
      </c>
      <c r="E71" s="17">
        <f>IF(Match!E7="X",1,0)</f>
        <v>0</v>
      </c>
      <c r="F71" s="17">
        <f>IF(Match!F7="X",1,0)</f>
        <v>0</v>
      </c>
      <c r="G71" s="2">
        <f>IF(Match!G7="X",1,0)</f>
        <v>0</v>
      </c>
      <c r="H71" s="2">
        <f>IF(Match!H7="X",1,0)</f>
        <v>0</v>
      </c>
      <c r="I71" s="17">
        <f>IF(Match!I7="X",1,0)</f>
        <v>0</v>
      </c>
      <c r="J71" s="17">
        <f>IF(Match!J7="X",1,0)</f>
        <v>0</v>
      </c>
      <c r="K71" s="2">
        <f>IF(Match!K7="X",1,0)</f>
        <v>0</v>
      </c>
      <c r="L71" s="2">
        <f>IF(Match!L7="X",1,0)</f>
        <v>0</v>
      </c>
      <c r="M71" s="17">
        <f>IF(Match!M7="X",1,0)</f>
        <v>0</v>
      </c>
      <c r="N71" s="17">
        <f>IF(Match!N7="X",1,0)</f>
        <v>0</v>
      </c>
      <c r="O71" s="2">
        <f>IF(Match!O7="X",1,0)</f>
        <v>0</v>
      </c>
      <c r="P71" s="2">
        <f>IF(Match!P7="X",1,0)</f>
        <v>0</v>
      </c>
      <c r="Q71" s="17">
        <f>IF(Match!Q7="X",1,0)</f>
        <v>0</v>
      </c>
      <c r="R71" s="17">
        <f>IF(Match!R7="X",1,0)</f>
        <v>0</v>
      </c>
      <c r="S71" s="2">
        <f>IF(Match!S7="X",1,0)</f>
        <v>0</v>
      </c>
      <c r="T71" s="2">
        <f>IF(Match!T7="X",1,0)</f>
        <v>0</v>
      </c>
      <c r="U71" s="17">
        <f>IF(Match!U7="X",1,0)</f>
        <v>0</v>
      </c>
      <c r="V71" s="17">
        <f>IF(Match!V7="X",1,0)</f>
        <v>0</v>
      </c>
      <c r="W71" s="2">
        <f>IF(Match!W7="X",1,0)</f>
        <v>0</v>
      </c>
      <c r="X71" s="2">
        <f>IF(Match!X7="X",1,0)</f>
        <v>0</v>
      </c>
      <c r="Y71" s="17">
        <f>IF(Match!Y7="X",1,0)</f>
        <v>0</v>
      </c>
      <c r="Z71" s="17">
        <f>IF(Match!Z7="X",1,0)</f>
        <v>0</v>
      </c>
      <c r="AA71" s="2">
        <f>IF(Match!AA7="X",1,0)</f>
        <v>0</v>
      </c>
      <c r="AB71" s="2">
        <f>IF(Match!AB7="X",1,0)</f>
        <v>0</v>
      </c>
      <c r="AC71" s="17">
        <f>IF(Match!AC7="X",1,0)</f>
        <v>0</v>
      </c>
      <c r="AD71" s="17">
        <f>IF(Match!AD7="X",1,0)</f>
        <v>0</v>
      </c>
      <c r="AE71" s="79">
        <f>IF(Match!AE7="X",1,0)</f>
        <v>1</v>
      </c>
      <c r="AF71" s="79">
        <f>IF(Match!AF7="X",1,0)</f>
        <v>1</v>
      </c>
      <c r="AG71" s="17">
        <f>IF(Match!AG7="X",1,0)</f>
        <v>0</v>
      </c>
      <c r="AH71" s="17">
        <f>IF(Match!AH7="X",1,0)</f>
        <v>0</v>
      </c>
      <c r="AI71" s="79">
        <f>IF(Match!AI7="X",1,0)</f>
        <v>0</v>
      </c>
      <c r="AJ71" s="79">
        <f>IF(Match!AJ7="X",1,0)</f>
        <v>0</v>
      </c>
      <c r="AK71" s="17">
        <f>IF(Match!AK7="X",1,0)</f>
        <v>0</v>
      </c>
      <c r="AL71" s="17">
        <f>IF(Match!AL7="X",1,0)</f>
        <v>0</v>
      </c>
      <c r="AM71" s="3">
        <f t="shared" ref="AM71:AM87" si="27">SUM(C71:AL71)</f>
        <v>2</v>
      </c>
      <c r="AN71" s="3"/>
      <c r="AP71" s="19">
        <f>AM71+E88+F88</f>
        <v>2</v>
      </c>
    </row>
    <row r="72" spans="2:42" ht="16.149999999999999" customHeight="1" x14ac:dyDescent="0.25">
      <c r="B72" s="4" t="s">
        <v>2</v>
      </c>
      <c r="C72" s="2">
        <f>IF(Match!C8="X",1,0)</f>
        <v>0</v>
      </c>
      <c r="D72" s="2">
        <f>IF(Match!D8="X",1,0)</f>
        <v>0</v>
      </c>
      <c r="E72" s="17">
        <f>IF(Match!E8="X",1,0)</f>
        <v>0</v>
      </c>
      <c r="F72" s="17">
        <f>IF(Match!F8="X",1,0)</f>
        <v>0</v>
      </c>
      <c r="G72" s="2">
        <f>IF(Match!G8="X",1,0)</f>
        <v>0</v>
      </c>
      <c r="H72" s="2">
        <f>IF(Match!H8="X",1,0)</f>
        <v>0</v>
      </c>
      <c r="I72" s="17">
        <f>IF(Match!I8="X",1,0)</f>
        <v>0</v>
      </c>
      <c r="J72" s="17">
        <f>IF(Match!J8="X",1,0)</f>
        <v>0</v>
      </c>
      <c r="K72" s="2">
        <f>IF(Match!K8="X",1,0)</f>
        <v>0</v>
      </c>
      <c r="L72" s="2">
        <f>IF(Match!L8="X",1,0)</f>
        <v>0</v>
      </c>
      <c r="M72" s="17">
        <f>IF(Match!M8="X",1,0)</f>
        <v>0</v>
      </c>
      <c r="N72" s="17">
        <f>IF(Match!N8="X",1,0)</f>
        <v>0</v>
      </c>
      <c r="O72" s="2">
        <f>IF(Match!O8="X",1,0)</f>
        <v>0</v>
      </c>
      <c r="P72" s="2">
        <f>IF(Match!P8="X",1,0)</f>
        <v>0</v>
      </c>
      <c r="Q72" s="17">
        <f>IF(Match!Q8="X",1,0)</f>
        <v>0</v>
      </c>
      <c r="R72" s="17">
        <f>IF(Match!R8="X",1,0)</f>
        <v>0</v>
      </c>
      <c r="S72" s="2">
        <f>IF(Match!S8="X",1,0)</f>
        <v>0</v>
      </c>
      <c r="T72" s="2">
        <f>IF(Match!T8="X",1,0)</f>
        <v>0</v>
      </c>
      <c r="U72" s="17">
        <f>IF(Match!U8="X",1,0)</f>
        <v>0</v>
      </c>
      <c r="V72" s="17">
        <f>IF(Match!V8="X",1,0)</f>
        <v>0</v>
      </c>
      <c r="W72" s="2">
        <f>IF(Match!W8="X",1,0)</f>
        <v>0</v>
      </c>
      <c r="X72" s="2">
        <f>IF(Match!X8="X",1,0)</f>
        <v>0</v>
      </c>
      <c r="Y72" s="17">
        <f>IF(Match!Y8="X",1,0)</f>
        <v>0</v>
      </c>
      <c r="Z72" s="17">
        <f>IF(Match!Z8="X",1,0)</f>
        <v>0</v>
      </c>
      <c r="AA72" s="2">
        <f>IF(Match!AA8="X",1,0)</f>
        <v>0</v>
      </c>
      <c r="AB72" s="2">
        <f>IF(Match!AB8="X",1,0)</f>
        <v>0</v>
      </c>
      <c r="AC72" s="17">
        <f>IF(Match!AC8="X",1,0)</f>
        <v>0</v>
      </c>
      <c r="AD72" s="17">
        <f>IF(Match!AD8="X",1,0)</f>
        <v>0</v>
      </c>
      <c r="AE72" s="79">
        <f>IF(Match!AE8="X",1,0)</f>
        <v>0</v>
      </c>
      <c r="AF72" s="79">
        <f>IF(Match!AF8="X",1,0)</f>
        <v>0</v>
      </c>
      <c r="AG72" s="17">
        <f>IF(Match!AG8="X",1,0)</f>
        <v>0</v>
      </c>
      <c r="AH72" s="17">
        <f>IF(Match!AH8="X",1,0)</f>
        <v>0</v>
      </c>
      <c r="AI72" s="79">
        <f>IF(Match!AI8="X",1,0)</f>
        <v>0</v>
      </c>
      <c r="AJ72" s="79">
        <f>IF(Match!AJ8="X",1,0)</f>
        <v>0</v>
      </c>
      <c r="AK72" s="17">
        <f>IF(Match!AK8="X",1,0)</f>
        <v>0</v>
      </c>
      <c r="AL72" s="17">
        <f>IF(Match!AL8="X",1,0)</f>
        <v>0</v>
      </c>
      <c r="AM72" s="3">
        <f t="shared" si="27"/>
        <v>0</v>
      </c>
      <c r="AN72" s="3"/>
      <c r="AP72" s="19">
        <f>AM72+G88+H88</f>
        <v>0</v>
      </c>
    </row>
    <row r="73" spans="2:42" ht="16.149999999999999" customHeight="1" x14ac:dyDescent="0.25">
      <c r="B73" s="4" t="s">
        <v>3</v>
      </c>
      <c r="C73" s="2">
        <f>IF(Match!C9="X",1,0)</f>
        <v>0</v>
      </c>
      <c r="D73" s="2">
        <f>IF(Match!D9="X",1,0)</f>
        <v>0</v>
      </c>
      <c r="E73" s="17">
        <f>IF(Match!E9="X",1,0)</f>
        <v>0</v>
      </c>
      <c r="F73" s="17">
        <f>IF(Match!F9="X",1,0)</f>
        <v>0</v>
      </c>
      <c r="G73" s="2">
        <f>IF(Match!G9="X",1,0)</f>
        <v>0</v>
      </c>
      <c r="H73" s="2">
        <f>IF(Match!H9="X",1,0)</f>
        <v>0</v>
      </c>
      <c r="I73" s="17">
        <f>IF(Match!I9="X",1,0)</f>
        <v>0</v>
      </c>
      <c r="J73" s="17">
        <f>IF(Match!J9="X",1,0)</f>
        <v>0</v>
      </c>
      <c r="K73" s="2">
        <f>IF(Match!K9="X",1,0)</f>
        <v>0</v>
      </c>
      <c r="L73" s="2">
        <f>IF(Match!L9="X",1,0)</f>
        <v>0</v>
      </c>
      <c r="M73" s="17">
        <f>IF(Match!M9="X",1,0)</f>
        <v>0</v>
      </c>
      <c r="N73" s="17">
        <f>IF(Match!N9="X",1,0)</f>
        <v>0</v>
      </c>
      <c r="O73" s="2">
        <f>IF(Match!O9="X",1,0)</f>
        <v>0</v>
      </c>
      <c r="P73" s="2">
        <f>IF(Match!P9="X",1,0)</f>
        <v>0</v>
      </c>
      <c r="Q73" s="17">
        <f>IF(Match!Q9="X",1,0)</f>
        <v>0</v>
      </c>
      <c r="R73" s="17">
        <f>IF(Match!R9="X",1,0)</f>
        <v>0</v>
      </c>
      <c r="S73" s="2">
        <f>IF(Match!S9="X",1,0)</f>
        <v>0</v>
      </c>
      <c r="T73" s="2">
        <f>IF(Match!T9="X",1,0)</f>
        <v>0</v>
      </c>
      <c r="U73" s="17">
        <f>IF(Match!U9="X",1,0)</f>
        <v>0</v>
      </c>
      <c r="V73" s="17">
        <f>IF(Match!V9="X",1,0)</f>
        <v>0</v>
      </c>
      <c r="W73" s="2">
        <f>IF(Match!W9="X",1,0)</f>
        <v>0</v>
      </c>
      <c r="X73" s="2">
        <f>IF(Match!X9="X",1,0)</f>
        <v>0</v>
      </c>
      <c r="Y73" s="17">
        <f>IF(Match!Y9="X",1,0)</f>
        <v>0</v>
      </c>
      <c r="Z73" s="17">
        <f>IF(Match!Z9="X",1,0)</f>
        <v>0</v>
      </c>
      <c r="AA73" s="2">
        <f>IF(Match!AA9="X",1,0)</f>
        <v>0</v>
      </c>
      <c r="AB73" s="2">
        <f>IF(Match!AB9="X",1,0)</f>
        <v>0</v>
      </c>
      <c r="AC73" s="17">
        <f>IF(Match!AC9="X",1,0)</f>
        <v>0</v>
      </c>
      <c r="AD73" s="17">
        <f>IF(Match!AD9="X",1,0)</f>
        <v>0</v>
      </c>
      <c r="AE73" s="79">
        <f>IF(Match!AE9="X",1,0)</f>
        <v>0</v>
      </c>
      <c r="AF73" s="79">
        <f>IF(Match!AF9="X",1,0)</f>
        <v>0</v>
      </c>
      <c r="AG73" s="17">
        <f>IF(Match!AG9="X",1,0)</f>
        <v>0</v>
      </c>
      <c r="AH73" s="17">
        <f>IF(Match!AH9="X",1,0)</f>
        <v>0</v>
      </c>
      <c r="AI73" s="79">
        <f>IF(Match!AI9="X",1,0)</f>
        <v>0</v>
      </c>
      <c r="AJ73" s="79">
        <f>IF(Match!AJ9="X",1,0)</f>
        <v>0</v>
      </c>
      <c r="AK73" s="17">
        <f>IF(Match!AK9="X",1,0)</f>
        <v>0</v>
      </c>
      <c r="AL73" s="17">
        <f>IF(Match!AL9="X",1,0)</f>
        <v>0</v>
      </c>
      <c r="AM73" s="3">
        <f t="shared" si="27"/>
        <v>0</v>
      </c>
      <c r="AN73" s="3"/>
      <c r="AP73" s="19">
        <f>AM73+I88+J88</f>
        <v>0</v>
      </c>
    </row>
    <row r="74" spans="2:42" ht="16.149999999999999" customHeight="1" x14ac:dyDescent="0.25">
      <c r="B74" s="4" t="s">
        <v>4</v>
      </c>
      <c r="C74" s="2">
        <f>IF(Match!C10="X",1,0)</f>
        <v>0</v>
      </c>
      <c r="D74" s="2">
        <f>IF(Match!D10="X",1,0)</f>
        <v>0</v>
      </c>
      <c r="E74" s="17">
        <f>IF(Match!E10="X",1,0)</f>
        <v>0</v>
      </c>
      <c r="F74" s="17">
        <f>IF(Match!F10="X",1,0)</f>
        <v>0</v>
      </c>
      <c r="G74" s="2">
        <f>IF(Match!G10="X",1,0)</f>
        <v>0</v>
      </c>
      <c r="H74" s="2">
        <f>IF(Match!H10="X",1,0)</f>
        <v>0</v>
      </c>
      <c r="I74" s="17">
        <f>IF(Match!I10="X",1,0)</f>
        <v>0</v>
      </c>
      <c r="J74" s="17">
        <f>IF(Match!J10="X",1,0)</f>
        <v>0</v>
      </c>
      <c r="K74" s="2">
        <f>IF(Match!K10="X",1,0)</f>
        <v>0</v>
      </c>
      <c r="L74" s="2">
        <f>IF(Match!L10="X",1,0)</f>
        <v>0</v>
      </c>
      <c r="M74" s="17">
        <f>IF(Match!M10="X",1,0)</f>
        <v>0</v>
      </c>
      <c r="N74" s="17">
        <f>IF(Match!N10="X",1,0)</f>
        <v>0</v>
      </c>
      <c r="O74" s="2">
        <f>IF(Match!O10="X",1,0)</f>
        <v>0</v>
      </c>
      <c r="P74" s="2">
        <f>IF(Match!P10="X",1,0)</f>
        <v>0</v>
      </c>
      <c r="Q74" s="17">
        <f>IF(Match!Q10="X",1,0)</f>
        <v>0</v>
      </c>
      <c r="R74" s="17">
        <f>IF(Match!R10="X",1,0)</f>
        <v>0</v>
      </c>
      <c r="S74" s="2">
        <f>IF(Match!S10="X",1,0)</f>
        <v>0</v>
      </c>
      <c r="T74" s="2">
        <f>IF(Match!T10="X",1,0)</f>
        <v>0</v>
      </c>
      <c r="U74" s="17">
        <f>IF(Match!U10="X",1,0)</f>
        <v>0</v>
      </c>
      <c r="V74" s="17">
        <f>IF(Match!V10="X",1,0)</f>
        <v>0</v>
      </c>
      <c r="W74" s="2">
        <f>IF(Match!W10="X",1,0)</f>
        <v>0</v>
      </c>
      <c r="X74" s="2">
        <f>IF(Match!X10="X",1,0)</f>
        <v>0</v>
      </c>
      <c r="Y74" s="17">
        <f>IF(Match!Y10="X",1,0)</f>
        <v>0</v>
      </c>
      <c r="Z74" s="17">
        <f>IF(Match!Z10="X",1,0)</f>
        <v>0</v>
      </c>
      <c r="AA74" s="2">
        <f>IF(Match!AA10="X",1,0)</f>
        <v>0</v>
      </c>
      <c r="AB74" s="2">
        <f>IF(Match!AB10="X",1,0)</f>
        <v>0</v>
      </c>
      <c r="AC74" s="17">
        <f>IF(Match!AC10="X",1,0)</f>
        <v>0</v>
      </c>
      <c r="AD74" s="17">
        <f>IF(Match!AD10="X",1,0)</f>
        <v>0</v>
      </c>
      <c r="AE74" s="79">
        <f>IF(Match!AE10="X",1,0)</f>
        <v>0</v>
      </c>
      <c r="AF74" s="79">
        <f>IF(Match!AF10="X",1,0)</f>
        <v>0</v>
      </c>
      <c r="AG74" s="17">
        <f>IF(Match!AG10="X",1,0)</f>
        <v>0</v>
      </c>
      <c r="AH74" s="17">
        <f>IF(Match!AH10="X",1,0)</f>
        <v>0</v>
      </c>
      <c r="AI74" s="79">
        <f>IF(Match!AI10="X",1,0)</f>
        <v>0</v>
      </c>
      <c r="AJ74" s="79">
        <f>IF(Match!AJ10="X",1,0)</f>
        <v>0</v>
      </c>
      <c r="AK74" s="17">
        <f>IF(Match!AK10="X",1,0)</f>
        <v>0</v>
      </c>
      <c r="AL74" s="17">
        <f>IF(Match!AL10="X",1,0)</f>
        <v>0</v>
      </c>
      <c r="AM74" s="3">
        <f t="shared" si="27"/>
        <v>0</v>
      </c>
      <c r="AN74" s="3"/>
      <c r="AP74" s="19">
        <f>AM74+K88+L88</f>
        <v>0</v>
      </c>
    </row>
    <row r="75" spans="2:42" ht="16.149999999999999" customHeight="1" x14ac:dyDescent="0.25">
      <c r="B75" s="4" t="s">
        <v>5</v>
      </c>
      <c r="C75" s="2">
        <f>IF(Match!C11="X",1,0)</f>
        <v>0</v>
      </c>
      <c r="D75" s="2">
        <f>IF(Match!D11="X",1,0)</f>
        <v>0</v>
      </c>
      <c r="E75" s="17">
        <f>IF(Match!E11="X",1,0)</f>
        <v>0</v>
      </c>
      <c r="F75" s="17">
        <f>IF(Match!F11="X",1,0)</f>
        <v>0</v>
      </c>
      <c r="G75" s="2">
        <f>IF(Match!G11="X",1,0)</f>
        <v>0</v>
      </c>
      <c r="H75" s="2">
        <f>IF(Match!H11="X",1,0)</f>
        <v>0</v>
      </c>
      <c r="I75" s="17">
        <f>IF(Match!I11="X",1,0)</f>
        <v>0</v>
      </c>
      <c r="J75" s="17">
        <f>IF(Match!J11="X",1,0)</f>
        <v>0</v>
      </c>
      <c r="K75" s="2">
        <f>IF(Match!K11="X",1,0)</f>
        <v>0</v>
      </c>
      <c r="L75" s="2">
        <f>IF(Match!L11="X",1,0)</f>
        <v>0</v>
      </c>
      <c r="M75" s="17">
        <f>IF(Match!M11="X",1,0)</f>
        <v>0</v>
      </c>
      <c r="N75" s="17">
        <f>IF(Match!N11="X",1,0)</f>
        <v>0</v>
      </c>
      <c r="O75" s="2">
        <f>IF(Match!O11="X",1,0)</f>
        <v>0</v>
      </c>
      <c r="P75" s="2">
        <f>IF(Match!P11="X",1,0)</f>
        <v>0</v>
      </c>
      <c r="Q75" s="17">
        <f>IF(Match!Q11="X",1,0)</f>
        <v>0</v>
      </c>
      <c r="R75" s="17">
        <f>IF(Match!R11="X",1,0)</f>
        <v>0</v>
      </c>
      <c r="S75" s="2">
        <f>IF(Match!S11="X",1,0)</f>
        <v>0</v>
      </c>
      <c r="T75" s="2">
        <f>IF(Match!T11="X",1,0)</f>
        <v>0</v>
      </c>
      <c r="U75" s="17">
        <f>IF(Match!U11="X",1,0)</f>
        <v>0</v>
      </c>
      <c r="V75" s="17">
        <f>IF(Match!V11="X",1,0)</f>
        <v>0</v>
      </c>
      <c r="W75" s="2">
        <f>IF(Match!W11="X",1,0)</f>
        <v>0</v>
      </c>
      <c r="X75" s="2">
        <f>IF(Match!X11="X",1,0)</f>
        <v>0</v>
      </c>
      <c r="Y75" s="17">
        <f>IF(Match!Y11="X",1,0)</f>
        <v>0</v>
      </c>
      <c r="Z75" s="17">
        <f>IF(Match!Z11="X",1,0)</f>
        <v>0</v>
      </c>
      <c r="AA75" s="2">
        <f>IF(Match!AA11="X",1,0)</f>
        <v>0</v>
      </c>
      <c r="AB75" s="2">
        <f>IF(Match!AB11="X",1,0)</f>
        <v>0</v>
      </c>
      <c r="AC75" s="17">
        <f>IF(Match!AC11="X",1,0)</f>
        <v>0</v>
      </c>
      <c r="AD75" s="17">
        <f>IF(Match!AD11="X",1,0)</f>
        <v>0</v>
      </c>
      <c r="AE75" s="79">
        <f>IF(Match!AE11="X",1,0)</f>
        <v>0</v>
      </c>
      <c r="AF75" s="79">
        <f>IF(Match!AF11="X",1,0)</f>
        <v>0</v>
      </c>
      <c r="AG75" s="17">
        <f>IF(Match!AG11="X",1,0)</f>
        <v>0</v>
      </c>
      <c r="AH75" s="17">
        <f>IF(Match!AH11="X",1,0)</f>
        <v>0</v>
      </c>
      <c r="AI75" s="79">
        <f>IF(Match!AI11="X",1,0)</f>
        <v>0</v>
      </c>
      <c r="AJ75" s="79">
        <f>IF(Match!AJ11="X",1,0)</f>
        <v>0</v>
      </c>
      <c r="AK75" s="17">
        <f>IF(Match!AK11="X",1,0)</f>
        <v>0</v>
      </c>
      <c r="AL75" s="17">
        <f>IF(Match!AL11="X",1,0)</f>
        <v>0</v>
      </c>
      <c r="AM75" s="3">
        <f t="shared" si="27"/>
        <v>0</v>
      </c>
      <c r="AN75" s="3"/>
      <c r="AP75" s="19">
        <f>AM75+M88+N88</f>
        <v>0</v>
      </c>
    </row>
    <row r="76" spans="2:42" ht="16.149999999999999" customHeight="1" x14ac:dyDescent="0.25">
      <c r="B76" s="4" t="s">
        <v>6</v>
      </c>
      <c r="C76" s="2">
        <f>IF(Match!C12="X",1,0)</f>
        <v>0</v>
      </c>
      <c r="D76" s="2">
        <f>IF(Match!D12="X",1,0)</f>
        <v>0</v>
      </c>
      <c r="E76" s="17">
        <f>IF(Match!E12="X",1,0)</f>
        <v>0</v>
      </c>
      <c r="F76" s="17">
        <f>IF(Match!F12="X",1,0)</f>
        <v>0</v>
      </c>
      <c r="G76" s="2">
        <f>IF(Match!G12="X",1,0)</f>
        <v>0</v>
      </c>
      <c r="H76" s="2">
        <f>IF(Match!H12="X",1,0)</f>
        <v>0</v>
      </c>
      <c r="I76" s="17">
        <f>IF(Match!I12="X",1,0)</f>
        <v>0</v>
      </c>
      <c r="J76" s="17">
        <f>IF(Match!J12="X",1,0)</f>
        <v>0</v>
      </c>
      <c r="K76" s="2">
        <f>IF(Match!K12="X",1,0)</f>
        <v>0</v>
      </c>
      <c r="L76" s="2">
        <f>IF(Match!L12="X",1,0)</f>
        <v>0</v>
      </c>
      <c r="M76" s="17">
        <f>IF(Match!M12="X",1,0)</f>
        <v>0</v>
      </c>
      <c r="N76" s="17">
        <f>IF(Match!N12="X",1,0)</f>
        <v>0</v>
      </c>
      <c r="O76" s="2">
        <f>IF(Match!O12="X",1,0)</f>
        <v>0</v>
      </c>
      <c r="P76" s="2">
        <f>IF(Match!P12="X",1,0)</f>
        <v>0</v>
      </c>
      <c r="Q76" s="17">
        <f>IF(Match!Q12="X",1,0)</f>
        <v>0</v>
      </c>
      <c r="R76" s="17">
        <f>IF(Match!R12="X",1,0)</f>
        <v>0</v>
      </c>
      <c r="S76" s="2">
        <f>IF(Match!S12="X",1,0)</f>
        <v>0</v>
      </c>
      <c r="T76" s="2">
        <f>IF(Match!T12="X",1,0)</f>
        <v>0</v>
      </c>
      <c r="U76" s="17">
        <f>IF(Match!U12="X",1,0)</f>
        <v>0</v>
      </c>
      <c r="V76" s="17">
        <f>IF(Match!V12="X",1,0)</f>
        <v>0</v>
      </c>
      <c r="W76" s="2">
        <f>IF(Match!W12="X",1,0)</f>
        <v>0</v>
      </c>
      <c r="X76" s="2">
        <f>IF(Match!X12="X",1,0)</f>
        <v>0</v>
      </c>
      <c r="Y76" s="17">
        <f>IF(Match!Y12="X",1,0)</f>
        <v>0</v>
      </c>
      <c r="Z76" s="17">
        <f>IF(Match!Z12="X",1,0)</f>
        <v>0</v>
      </c>
      <c r="AA76" s="2">
        <f>IF(Match!AA12="X",1,0)</f>
        <v>0</v>
      </c>
      <c r="AB76" s="2">
        <f>IF(Match!AB12="X",1,0)</f>
        <v>0</v>
      </c>
      <c r="AC76" s="17">
        <f>IF(Match!AC12="X",1,0)</f>
        <v>0</v>
      </c>
      <c r="AD76" s="17">
        <f>IF(Match!AD12="X",1,0)</f>
        <v>0</v>
      </c>
      <c r="AE76" s="79">
        <f>IF(Match!AE12="X",1,0)</f>
        <v>0</v>
      </c>
      <c r="AF76" s="79">
        <f>IF(Match!AF12="X",1,0)</f>
        <v>0</v>
      </c>
      <c r="AG76" s="17">
        <f>IF(Match!AG12="X",1,0)</f>
        <v>0</v>
      </c>
      <c r="AH76" s="17">
        <f>IF(Match!AH12="X",1,0)</f>
        <v>0</v>
      </c>
      <c r="AI76" s="79">
        <f>IF(Match!AI12="X",1,0)</f>
        <v>0</v>
      </c>
      <c r="AJ76" s="79">
        <f>IF(Match!AJ12="X",1,0)</f>
        <v>0</v>
      </c>
      <c r="AK76" s="17">
        <f>IF(Match!AK12="X",1,0)</f>
        <v>0</v>
      </c>
      <c r="AL76" s="17">
        <f>IF(Match!AL12="X",1,0)</f>
        <v>0</v>
      </c>
      <c r="AM76" s="3">
        <f t="shared" si="27"/>
        <v>0</v>
      </c>
      <c r="AN76" s="3"/>
      <c r="AP76" s="19">
        <f>AM76+O88+P88</f>
        <v>0</v>
      </c>
    </row>
    <row r="77" spans="2:42" ht="16.149999999999999" customHeight="1" x14ac:dyDescent="0.25">
      <c r="B77" s="4" t="s">
        <v>7</v>
      </c>
      <c r="C77" s="2">
        <f>IF(Match!C13="X",1,0)</f>
        <v>0</v>
      </c>
      <c r="D77" s="2">
        <f>IF(Match!D13="X",1,0)</f>
        <v>0</v>
      </c>
      <c r="E77" s="17">
        <f>IF(Match!E13="X",1,0)</f>
        <v>0</v>
      </c>
      <c r="F77" s="17">
        <f>IF(Match!F13="X",1,0)</f>
        <v>0</v>
      </c>
      <c r="G77" s="2">
        <f>IF(Match!G13="X",1,0)</f>
        <v>0</v>
      </c>
      <c r="H77" s="2">
        <f>IF(Match!H13="X",1,0)</f>
        <v>0</v>
      </c>
      <c r="I77" s="17">
        <f>IF(Match!I13="X",1,0)</f>
        <v>0</v>
      </c>
      <c r="J77" s="17">
        <f>IF(Match!J13="X",1,0)</f>
        <v>0</v>
      </c>
      <c r="K77" s="2">
        <f>IF(Match!K13="X",1,0)</f>
        <v>0</v>
      </c>
      <c r="L77" s="2">
        <f>IF(Match!L13="X",1,0)</f>
        <v>0</v>
      </c>
      <c r="M77" s="17">
        <f>IF(Match!M13="X",1,0)</f>
        <v>0</v>
      </c>
      <c r="N77" s="17">
        <f>IF(Match!N13="X",1,0)</f>
        <v>0</v>
      </c>
      <c r="O77" s="2">
        <f>IF(Match!O13="X",1,0)</f>
        <v>0</v>
      </c>
      <c r="P77" s="2">
        <f>IF(Match!P13="X",1,0)</f>
        <v>0</v>
      </c>
      <c r="Q77" s="17">
        <f>IF(Match!Q13="X",1,0)</f>
        <v>0</v>
      </c>
      <c r="R77" s="17">
        <f>IF(Match!R13="X",1,0)</f>
        <v>0</v>
      </c>
      <c r="S77" s="2">
        <f>IF(Match!S13="X",1,0)</f>
        <v>0</v>
      </c>
      <c r="T77" s="2">
        <f>IF(Match!T13="X",1,0)</f>
        <v>0</v>
      </c>
      <c r="U77" s="17">
        <f>IF(Match!U13="X",1,0)</f>
        <v>0</v>
      </c>
      <c r="V77" s="17">
        <f>IF(Match!V13="X",1,0)</f>
        <v>0</v>
      </c>
      <c r="W77" s="2">
        <f>IF(Match!W13="X",1,0)</f>
        <v>0</v>
      </c>
      <c r="X77" s="2">
        <f>IF(Match!X13="X",1,0)</f>
        <v>0</v>
      </c>
      <c r="Y77" s="17">
        <f>IF(Match!Y13="X",1,0)</f>
        <v>0</v>
      </c>
      <c r="Z77" s="17">
        <f>IF(Match!Z13="X",1,0)</f>
        <v>0</v>
      </c>
      <c r="AA77" s="2">
        <f>IF(Match!AA13="X",1,0)</f>
        <v>0</v>
      </c>
      <c r="AB77" s="2">
        <f>IF(Match!AB13="X",1,0)</f>
        <v>0</v>
      </c>
      <c r="AC77" s="17">
        <f>IF(Match!AC13="X",1,0)</f>
        <v>0</v>
      </c>
      <c r="AD77" s="17">
        <f>IF(Match!AD13="X",1,0)</f>
        <v>0</v>
      </c>
      <c r="AE77" s="79">
        <f>IF(Match!AE13="X",1,0)</f>
        <v>0</v>
      </c>
      <c r="AF77" s="79">
        <f>IF(Match!AF13="X",1,0)</f>
        <v>0</v>
      </c>
      <c r="AG77" s="17">
        <f>IF(Match!AG13="X",1,0)</f>
        <v>0</v>
      </c>
      <c r="AH77" s="17">
        <f>IF(Match!AH13="X",1,0)</f>
        <v>0</v>
      </c>
      <c r="AI77" s="79">
        <f>IF(Match!AI13="X",1,0)</f>
        <v>1</v>
      </c>
      <c r="AJ77" s="79">
        <f>IF(Match!AJ13="X",1,0)</f>
        <v>1</v>
      </c>
      <c r="AK77" s="17">
        <f>IF(Match!AK13="X",1,0)</f>
        <v>0</v>
      </c>
      <c r="AL77" s="17">
        <f>IF(Match!AL13="X",1,0)</f>
        <v>0</v>
      </c>
      <c r="AM77" s="3">
        <f t="shared" si="27"/>
        <v>2</v>
      </c>
      <c r="AN77" s="3"/>
      <c r="AP77" s="19">
        <f>AM77+Q88+R88</f>
        <v>2</v>
      </c>
    </row>
    <row r="78" spans="2:42" ht="16.149999999999999" customHeight="1" x14ac:dyDescent="0.25">
      <c r="B78" s="4" t="s">
        <v>8</v>
      </c>
      <c r="C78" s="2">
        <f>IF(Match!C14="X",1,0)</f>
        <v>0</v>
      </c>
      <c r="D78" s="2">
        <f>IF(Match!D14="X",1,0)</f>
        <v>0</v>
      </c>
      <c r="E78" s="17">
        <f>IF(Match!E14="X",1,0)</f>
        <v>0</v>
      </c>
      <c r="F78" s="17">
        <f>IF(Match!F14="X",1,0)</f>
        <v>0</v>
      </c>
      <c r="G78" s="2">
        <f>IF(Match!G14="X",1,0)</f>
        <v>0</v>
      </c>
      <c r="H78" s="2">
        <f>IF(Match!H14="X",1,0)</f>
        <v>0</v>
      </c>
      <c r="I78" s="17">
        <f>IF(Match!I14="X",1,0)</f>
        <v>0</v>
      </c>
      <c r="J78" s="17">
        <f>IF(Match!J14="X",1,0)</f>
        <v>0</v>
      </c>
      <c r="K78" s="2">
        <f>IF(Match!K14="X",1,0)</f>
        <v>0</v>
      </c>
      <c r="L78" s="2">
        <f>IF(Match!L14="X",1,0)</f>
        <v>0</v>
      </c>
      <c r="M78" s="17">
        <f>IF(Match!M14="X",1,0)</f>
        <v>0</v>
      </c>
      <c r="N78" s="17">
        <f>IF(Match!N14="X",1,0)</f>
        <v>0</v>
      </c>
      <c r="O78" s="2">
        <f>IF(Match!O14="X",1,0)</f>
        <v>0</v>
      </c>
      <c r="P78" s="2">
        <f>IF(Match!P14="X",1,0)</f>
        <v>0</v>
      </c>
      <c r="Q78" s="17">
        <f>IF(Match!Q14="X",1,0)</f>
        <v>0</v>
      </c>
      <c r="R78" s="17">
        <f>IF(Match!R14="X",1,0)</f>
        <v>0</v>
      </c>
      <c r="S78" s="2">
        <f>IF(Match!S14="X",1,0)</f>
        <v>0</v>
      </c>
      <c r="T78" s="2">
        <f>IF(Match!T14="X",1,0)</f>
        <v>0</v>
      </c>
      <c r="U78" s="17">
        <f>IF(Match!U14="X",1,0)</f>
        <v>0</v>
      </c>
      <c r="V78" s="17">
        <f>IF(Match!V14="X",1,0)</f>
        <v>0</v>
      </c>
      <c r="W78" s="2">
        <f>IF(Match!W14="X",1,0)</f>
        <v>0</v>
      </c>
      <c r="X78" s="2">
        <f>IF(Match!X14="X",1,0)</f>
        <v>0</v>
      </c>
      <c r="Y78" s="17">
        <f>IF(Match!Y14="X",1,0)</f>
        <v>0</v>
      </c>
      <c r="Z78" s="17">
        <f>IF(Match!Z14="X",1,0)</f>
        <v>0</v>
      </c>
      <c r="AA78" s="2">
        <f>IF(Match!AA14="X",1,0)</f>
        <v>0</v>
      </c>
      <c r="AB78" s="2">
        <f>IF(Match!AB14="X",1,0)</f>
        <v>0</v>
      </c>
      <c r="AC78" s="17">
        <f>IF(Match!AC14="X",1,0)</f>
        <v>0</v>
      </c>
      <c r="AD78" s="17">
        <f>IF(Match!AD14="X",1,0)</f>
        <v>0</v>
      </c>
      <c r="AE78" s="79">
        <f>IF(Match!AE14="X",1,0)</f>
        <v>0</v>
      </c>
      <c r="AF78" s="79">
        <f>IF(Match!AF14="X",1,0)</f>
        <v>0</v>
      </c>
      <c r="AG78" s="17">
        <f>IF(Match!AG14="X",1,0)</f>
        <v>0</v>
      </c>
      <c r="AH78" s="17">
        <f>IF(Match!AH14="X",1,0)</f>
        <v>0</v>
      </c>
      <c r="AI78" s="79">
        <f>IF(Match!AI14="X",1,0)</f>
        <v>0</v>
      </c>
      <c r="AJ78" s="79">
        <f>IF(Match!AJ14="X",1,0)</f>
        <v>0</v>
      </c>
      <c r="AK78" s="17">
        <f>IF(Match!AK14="X",1,0)</f>
        <v>0</v>
      </c>
      <c r="AL78" s="17">
        <f>IF(Match!AL14="X",1,0)</f>
        <v>0</v>
      </c>
      <c r="AM78" s="3">
        <f t="shared" si="27"/>
        <v>0</v>
      </c>
      <c r="AN78" s="3"/>
      <c r="AP78" s="19">
        <f>AM78+S88+T88</f>
        <v>0</v>
      </c>
    </row>
    <row r="79" spans="2:42" ht="16.149999999999999" customHeight="1" x14ac:dyDescent="0.25">
      <c r="B79" s="4" t="s">
        <v>9</v>
      </c>
      <c r="C79" s="2">
        <f>IF(Match!C15="X",1,0)</f>
        <v>0</v>
      </c>
      <c r="D79" s="2">
        <f>IF(Match!D15="X",1,0)</f>
        <v>0</v>
      </c>
      <c r="E79" s="17">
        <f>IF(Match!E15="X",1,0)</f>
        <v>0</v>
      </c>
      <c r="F79" s="17">
        <f>IF(Match!F15="X",1,0)</f>
        <v>0</v>
      </c>
      <c r="G79" s="2">
        <f>IF(Match!G15="X",1,0)</f>
        <v>0</v>
      </c>
      <c r="H79" s="2">
        <f>IF(Match!H15="X",1,0)</f>
        <v>0</v>
      </c>
      <c r="I79" s="17">
        <f>IF(Match!I15="X",1,0)</f>
        <v>0</v>
      </c>
      <c r="J79" s="17">
        <f>IF(Match!J15="X",1,0)</f>
        <v>0</v>
      </c>
      <c r="K79" s="2">
        <f>IF(Match!K15="X",1,0)</f>
        <v>0</v>
      </c>
      <c r="L79" s="2">
        <f>IF(Match!L15="X",1,0)</f>
        <v>0</v>
      </c>
      <c r="M79" s="17">
        <f>IF(Match!M15="X",1,0)</f>
        <v>0</v>
      </c>
      <c r="N79" s="17">
        <f>IF(Match!N15="X",1,0)</f>
        <v>0</v>
      </c>
      <c r="O79" s="2">
        <f>IF(Match!O15="X",1,0)</f>
        <v>0</v>
      </c>
      <c r="P79" s="2">
        <f>IF(Match!P15="X",1,0)</f>
        <v>0</v>
      </c>
      <c r="Q79" s="17">
        <f>IF(Match!Q15="X",1,0)</f>
        <v>0</v>
      </c>
      <c r="R79" s="17">
        <f>IF(Match!R15="X",1,0)</f>
        <v>0</v>
      </c>
      <c r="S79" s="2">
        <f>IF(Match!S15="X",1,0)</f>
        <v>0</v>
      </c>
      <c r="T79" s="2">
        <f>IF(Match!T15="X",1,0)</f>
        <v>0</v>
      </c>
      <c r="U79" s="17">
        <f>IF(Match!U15="X",1,0)</f>
        <v>0</v>
      </c>
      <c r="V79" s="17">
        <f>IF(Match!V15="X",1,0)</f>
        <v>0</v>
      </c>
      <c r="W79" s="2">
        <f>IF(Match!W15="X",1,0)</f>
        <v>0</v>
      </c>
      <c r="X79" s="2">
        <f>IF(Match!X15="X",1,0)</f>
        <v>0</v>
      </c>
      <c r="Y79" s="17">
        <f>IF(Match!Y15="X",1,0)</f>
        <v>0</v>
      </c>
      <c r="Z79" s="17">
        <f>IF(Match!Z15="X",1,0)</f>
        <v>0</v>
      </c>
      <c r="AA79" s="2">
        <f>IF(Match!AA15="X",1,0)</f>
        <v>0</v>
      </c>
      <c r="AB79" s="2">
        <f>IF(Match!AB15="X",1,0)</f>
        <v>0</v>
      </c>
      <c r="AC79" s="17">
        <f>IF(Match!AC15="X",1,0)</f>
        <v>0</v>
      </c>
      <c r="AD79" s="17">
        <f>IF(Match!AD15="X",1,0)</f>
        <v>0</v>
      </c>
      <c r="AE79" s="79">
        <f>IF(Match!AE15="X",1,0)</f>
        <v>0</v>
      </c>
      <c r="AF79" s="79">
        <f>IF(Match!AF15="X",1,0)</f>
        <v>0</v>
      </c>
      <c r="AG79" s="17">
        <f>IF(Match!AG15="X",1,0)</f>
        <v>0</v>
      </c>
      <c r="AH79" s="17">
        <f>IF(Match!AH15="X",1,0)</f>
        <v>0</v>
      </c>
      <c r="AI79" s="79">
        <f>IF(Match!AI15="X",1,0)</f>
        <v>0</v>
      </c>
      <c r="AJ79" s="79">
        <f>IF(Match!AJ15="X",1,0)</f>
        <v>0</v>
      </c>
      <c r="AK79" s="17">
        <f>IF(Match!AK15="X",1,0)</f>
        <v>0</v>
      </c>
      <c r="AL79" s="17">
        <f>IF(Match!AL15="X",1,0)</f>
        <v>0</v>
      </c>
      <c r="AM79" s="3">
        <f t="shared" si="27"/>
        <v>0</v>
      </c>
      <c r="AN79" s="3"/>
      <c r="AP79" s="19">
        <f>AM79+U88+V88</f>
        <v>0</v>
      </c>
    </row>
    <row r="80" spans="2:42" ht="16.149999999999999" customHeight="1" x14ac:dyDescent="0.25">
      <c r="B80" s="4" t="s">
        <v>10</v>
      </c>
      <c r="C80" s="2">
        <f>IF(Match!C16="X",1,0)</f>
        <v>0</v>
      </c>
      <c r="D80" s="2">
        <f>IF(Match!D16="X",1,0)</f>
        <v>0</v>
      </c>
      <c r="E80" s="17">
        <f>IF(Match!E16="X",1,0)</f>
        <v>0</v>
      </c>
      <c r="F80" s="17">
        <f>IF(Match!F16="X",1,0)</f>
        <v>0</v>
      </c>
      <c r="G80" s="2">
        <f>IF(Match!G16="X",1,0)</f>
        <v>0</v>
      </c>
      <c r="H80" s="2">
        <f>IF(Match!H16="X",1,0)</f>
        <v>0</v>
      </c>
      <c r="I80" s="17">
        <f>IF(Match!I16="X",1,0)</f>
        <v>0</v>
      </c>
      <c r="J80" s="17">
        <f>IF(Match!J16="X",1,0)</f>
        <v>0</v>
      </c>
      <c r="K80" s="2">
        <f>IF(Match!K16="X",1,0)</f>
        <v>0</v>
      </c>
      <c r="L80" s="2">
        <f>IF(Match!L16="X",1,0)</f>
        <v>0</v>
      </c>
      <c r="M80" s="17">
        <f>IF(Match!M16="X",1,0)</f>
        <v>0</v>
      </c>
      <c r="N80" s="17">
        <f>IF(Match!N16="X",1,0)</f>
        <v>0</v>
      </c>
      <c r="O80" s="2">
        <f>IF(Match!O16="X",1,0)</f>
        <v>0</v>
      </c>
      <c r="P80" s="2">
        <f>IF(Match!P16="X",1,0)</f>
        <v>0</v>
      </c>
      <c r="Q80" s="17">
        <f>IF(Match!Q16="X",1,0)</f>
        <v>0</v>
      </c>
      <c r="R80" s="17">
        <f>IF(Match!R16="X",1,0)</f>
        <v>0</v>
      </c>
      <c r="S80" s="2">
        <f>IF(Match!S16="X",1,0)</f>
        <v>0</v>
      </c>
      <c r="T80" s="2">
        <f>IF(Match!T16="X",1,0)</f>
        <v>0</v>
      </c>
      <c r="U80" s="17">
        <f>IF(Match!U16="X",1,0)</f>
        <v>0</v>
      </c>
      <c r="V80" s="17">
        <f>IF(Match!V16="X",1,0)</f>
        <v>0</v>
      </c>
      <c r="W80" s="2">
        <f>IF(Match!W16="X",1,0)</f>
        <v>0</v>
      </c>
      <c r="X80" s="2">
        <f>IF(Match!X16="X",1,0)</f>
        <v>0</v>
      </c>
      <c r="Y80" s="17">
        <f>IF(Match!Y16="X",1,0)</f>
        <v>0</v>
      </c>
      <c r="Z80" s="17">
        <f>IF(Match!Z16="X",1,0)</f>
        <v>0</v>
      </c>
      <c r="AA80" s="2">
        <f>IF(Match!AA16="X",1,0)</f>
        <v>0</v>
      </c>
      <c r="AB80" s="2">
        <f>IF(Match!AB16="X",1,0)</f>
        <v>0</v>
      </c>
      <c r="AC80" s="17">
        <f>IF(Match!AC16="X",1,0)</f>
        <v>0</v>
      </c>
      <c r="AD80" s="17">
        <f>IF(Match!AD16="X",1,0)</f>
        <v>0</v>
      </c>
      <c r="AE80" s="79">
        <f>IF(Match!AE16="X",1,0)</f>
        <v>0</v>
      </c>
      <c r="AF80" s="79">
        <f>IF(Match!AF16="X",1,0)</f>
        <v>0</v>
      </c>
      <c r="AG80" s="17">
        <f>IF(Match!AG16="X",1,0)</f>
        <v>0</v>
      </c>
      <c r="AH80" s="17">
        <f>IF(Match!AH16="X",1,0)</f>
        <v>0</v>
      </c>
      <c r="AI80" s="79">
        <f>IF(Match!AI16="X",1,0)</f>
        <v>0</v>
      </c>
      <c r="AJ80" s="79">
        <f>IF(Match!AJ16="X",1,0)</f>
        <v>0</v>
      </c>
      <c r="AK80" s="17">
        <f>IF(Match!AK16="X",1,0)</f>
        <v>0</v>
      </c>
      <c r="AL80" s="17">
        <f>IF(Match!AL16="X",1,0)</f>
        <v>0</v>
      </c>
      <c r="AM80" s="3">
        <f t="shared" si="27"/>
        <v>0</v>
      </c>
      <c r="AN80" s="3"/>
      <c r="AP80" s="19">
        <f>AM80+W88+X88</f>
        <v>0</v>
      </c>
    </row>
    <row r="81" spans="2:42" ht="16.149999999999999" customHeight="1" x14ac:dyDescent="0.25">
      <c r="B81" s="4" t="s">
        <v>11</v>
      </c>
      <c r="C81" s="2">
        <f>IF(Match!C17="X",1,0)</f>
        <v>0</v>
      </c>
      <c r="D81" s="2">
        <f>IF(Match!D17="X",1,0)</f>
        <v>0</v>
      </c>
      <c r="E81" s="17">
        <f>IF(Match!E17="X",1,0)</f>
        <v>0</v>
      </c>
      <c r="F81" s="17">
        <f>IF(Match!F17="X",1,0)</f>
        <v>0</v>
      </c>
      <c r="G81" s="2">
        <f>IF(Match!G17="X",1,0)</f>
        <v>0</v>
      </c>
      <c r="H81" s="2">
        <f>IF(Match!H17="X",1,0)</f>
        <v>0</v>
      </c>
      <c r="I81" s="17">
        <f>IF(Match!I17="X",1,0)</f>
        <v>0</v>
      </c>
      <c r="J81" s="17">
        <f>IF(Match!J17="X",1,0)</f>
        <v>0</v>
      </c>
      <c r="K81" s="2">
        <f>IF(Match!K17="X",1,0)</f>
        <v>0</v>
      </c>
      <c r="L81" s="2">
        <f>IF(Match!L17="X",1,0)</f>
        <v>0</v>
      </c>
      <c r="M81" s="17">
        <f>IF(Match!M17="X",1,0)</f>
        <v>0</v>
      </c>
      <c r="N81" s="17">
        <f>IF(Match!N17="X",1,0)</f>
        <v>0</v>
      </c>
      <c r="O81" s="2">
        <f>IF(Match!O17="X",1,0)</f>
        <v>0</v>
      </c>
      <c r="P81" s="2">
        <f>IF(Match!P17="X",1,0)</f>
        <v>0</v>
      </c>
      <c r="Q81" s="17">
        <f>IF(Match!Q17="X",1,0)</f>
        <v>0</v>
      </c>
      <c r="R81" s="17">
        <f>IF(Match!R17="X",1,0)</f>
        <v>0</v>
      </c>
      <c r="S81" s="2">
        <f>IF(Match!S17="X",1,0)</f>
        <v>0</v>
      </c>
      <c r="T81" s="2">
        <f>IF(Match!T17="X",1,0)</f>
        <v>0</v>
      </c>
      <c r="U81" s="17">
        <f>IF(Match!U17="X",1,0)</f>
        <v>0</v>
      </c>
      <c r="V81" s="17">
        <f>IF(Match!V17="X",1,0)</f>
        <v>0</v>
      </c>
      <c r="W81" s="2">
        <f>IF(Match!W17="X",1,0)</f>
        <v>0</v>
      </c>
      <c r="X81" s="2">
        <f>IF(Match!X17="X",1,0)</f>
        <v>0</v>
      </c>
      <c r="Y81" s="17">
        <f>IF(Match!Y17="X",1,0)</f>
        <v>0</v>
      </c>
      <c r="Z81" s="17">
        <f>IF(Match!Z17="X",1,0)</f>
        <v>0</v>
      </c>
      <c r="AA81" s="2">
        <f>IF(Match!AA17="X",1,0)</f>
        <v>0</v>
      </c>
      <c r="AB81" s="2">
        <f>IF(Match!AB17="X",1,0)</f>
        <v>0</v>
      </c>
      <c r="AC81" s="17">
        <f>IF(Match!AC17="X",1,0)</f>
        <v>0</v>
      </c>
      <c r="AD81" s="17">
        <f>IF(Match!AD17="X",1,0)</f>
        <v>0</v>
      </c>
      <c r="AE81" s="79">
        <f>IF(Match!AE17="X",1,0)</f>
        <v>0</v>
      </c>
      <c r="AF81" s="79">
        <f>IF(Match!AF17="X",1,0)</f>
        <v>0</v>
      </c>
      <c r="AG81" s="17">
        <f>IF(Match!AG17="X",1,0)</f>
        <v>0</v>
      </c>
      <c r="AH81" s="17">
        <f>IF(Match!AH17="X",1,0)</f>
        <v>0</v>
      </c>
      <c r="AI81" s="79">
        <f>IF(Match!AI17="X",1,0)</f>
        <v>0</v>
      </c>
      <c r="AJ81" s="79">
        <f>IF(Match!AJ17="X",1,0)</f>
        <v>0</v>
      </c>
      <c r="AK81" s="17">
        <f>IF(Match!AK17="X",1,0)</f>
        <v>0</v>
      </c>
      <c r="AL81" s="17">
        <f>IF(Match!AL17="X",1,0)</f>
        <v>0</v>
      </c>
      <c r="AM81" s="3">
        <f t="shared" si="27"/>
        <v>0</v>
      </c>
      <c r="AN81" s="3"/>
      <c r="AP81" s="19">
        <f>AM81+Y88+Z88</f>
        <v>0</v>
      </c>
    </row>
    <row r="82" spans="2:42" ht="16.149999999999999" customHeight="1" x14ac:dyDescent="0.25">
      <c r="B82" s="4" t="s">
        <v>12</v>
      </c>
      <c r="C82" s="2">
        <f>IF(Match!C18="X",1,0)</f>
        <v>0</v>
      </c>
      <c r="D82" s="2">
        <f>IF(Match!D18="X",1,0)</f>
        <v>0</v>
      </c>
      <c r="E82" s="17">
        <f>IF(Match!E18="X",1,0)</f>
        <v>0</v>
      </c>
      <c r="F82" s="17">
        <f>IF(Match!F18="X",1,0)</f>
        <v>0</v>
      </c>
      <c r="G82" s="2">
        <f>IF(Match!G18="X",1,0)</f>
        <v>0</v>
      </c>
      <c r="H82" s="2">
        <f>IF(Match!H18="X",1,0)</f>
        <v>0</v>
      </c>
      <c r="I82" s="17">
        <f>IF(Match!I18="X",1,0)</f>
        <v>0</v>
      </c>
      <c r="J82" s="17">
        <f>IF(Match!J18="X",1,0)</f>
        <v>0</v>
      </c>
      <c r="K82" s="2">
        <f>IF(Match!K18="X",1,0)</f>
        <v>0</v>
      </c>
      <c r="L82" s="2">
        <f>IF(Match!L18="X",1,0)</f>
        <v>0</v>
      </c>
      <c r="M82" s="17">
        <f>IF(Match!M18="X",1,0)</f>
        <v>0</v>
      </c>
      <c r="N82" s="17">
        <f>IF(Match!N18="X",1,0)</f>
        <v>0</v>
      </c>
      <c r="O82" s="2">
        <f>IF(Match!O18="X",1,0)</f>
        <v>0</v>
      </c>
      <c r="P82" s="2">
        <f>IF(Match!P18="X",1,0)</f>
        <v>0</v>
      </c>
      <c r="Q82" s="17">
        <f>IF(Match!Q18="X",1,0)</f>
        <v>0</v>
      </c>
      <c r="R82" s="17">
        <f>IF(Match!R18="X",1,0)</f>
        <v>0</v>
      </c>
      <c r="S82" s="2">
        <f>IF(Match!S18="X",1,0)</f>
        <v>0</v>
      </c>
      <c r="T82" s="2">
        <f>IF(Match!T18="X",1,0)</f>
        <v>0</v>
      </c>
      <c r="U82" s="17">
        <f>IF(Match!U18="X",1,0)</f>
        <v>0</v>
      </c>
      <c r="V82" s="17">
        <f>IF(Match!V18="X",1,0)</f>
        <v>0</v>
      </c>
      <c r="W82" s="2">
        <f>IF(Match!W18="X",1,0)</f>
        <v>0</v>
      </c>
      <c r="X82" s="2">
        <f>IF(Match!X18="X",1,0)</f>
        <v>0</v>
      </c>
      <c r="Y82" s="17">
        <f>IF(Match!Y18="X",1,0)</f>
        <v>0</v>
      </c>
      <c r="Z82" s="17">
        <f>IF(Match!Z18="X",1,0)</f>
        <v>0</v>
      </c>
      <c r="AA82" s="2">
        <f>IF(Match!AA18="X",1,0)</f>
        <v>0</v>
      </c>
      <c r="AB82" s="2">
        <f>IF(Match!AB18="X",1,0)</f>
        <v>0</v>
      </c>
      <c r="AC82" s="17">
        <f>IF(Match!AC18="X",1,0)</f>
        <v>0</v>
      </c>
      <c r="AD82" s="17">
        <f>IF(Match!AD18="X",1,0)</f>
        <v>0</v>
      </c>
      <c r="AE82" s="79">
        <f>IF(Match!AE18="X",1,0)</f>
        <v>0</v>
      </c>
      <c r="AF82" s="79">
        <f>IF(Match!AF18="X",1,0)</f>
        <v>0</v>
      </c>
      <c r="AG82" s="17">
        <f>IF(Match!AG18="X",1,0)</f>
        <v>0</v>
      </c>
      <c r="AH82" s="17">
        <f>IF(Match!AH18="X",1,0)</f>
        <v>0</v>
      </c>
      <c r="AI82" s="79">
        <f>IF(Match!AI18="X",1,0)</f>
        <v>0</v>
      </c>
      <c r="AJ82" s="79">
        <f>IF(Match!AJ18="X",1,0)</f>
        <v>0</v>
      </c>
      <c r="AK82" s="17">
        <f>IF(Match!AK18="X",1,0)</f>
        <v>0</v>
      </c>
      <c r="AL82" s="17">
        <f>IF(Match!AL18="X",1,0)</f>
        <v>0</v>
      </c>
      <c r="AM82" s="3">
        <f t="shared" si="27"/>
        <v>0</v>
      </c>
      <c r="AN82" s="3"/>
      <c r="AP82" s="19">
        <f>AM82+AA88+AB88</f>
        <v>0</v>
      </c>
    </row>
    <row r="83" spans="2:42" ht="16.149999999999999" customHeight="1" x14ac:dyDescent="0.25">
      <c r="B83" s="4" t="s">
        <v>13</v>
      </c>
      <c r="C83" s="2">
        <f>IF(Match!C19="X",1,0)</f>
        <v>0</v>
      </c>
      <c r="D83" s="2">
        <f>IF(Match!D19="X",1,0)</f>
        <v>0</v>
      </c>
      <c r="E83" s="17">
        <f>IF(Match!E19="X",1,0)</f>
        <v>0</v>
      </c>
      <c r="F83" s="17">
        <f>IF(Match!F19="X",1,0)</f>
        <v>0</v>
      </c>
      <c r="G83" s="2">
        <f>IF(Match!G19="X",1,0)</f>
        <v>0</v>
      </c>
      <c r="H83" s="2">
        <f>IF(Match!H19="X",1,0)</f>
        <v>0</v>
      </c>
      <c r="I83" s="17">
        <f>IF(Match!I19="X",1,0)</f>
        <v>0</v>
      </c>
      <c r="J83" s="17">
        <f>IF(Match!J19="X",1,0)</f>
        <v>0</v>
      </c>
      <c r="K83" s="2">
        <f>IF(Match!K19="X",1,0)</f>
        <v>0</v>
      </c>
      <c r="L83" s="2">
        <f>IF(Match!L19="X",1,0)</f>
        <v>0</v>
      </c>
      <c r="M83" s="17">
        <f>IF(Match!M19="X",1,0)</f>
        <v>0</v>
      </c>
      <c r="N83" s="17">
        <f>IF(Match!N19="X",1,0)</f>
        <v>0</v>
      </c>
      <c r="O83" s="2">
        <f>IF(Match!O19="X",1,0)</f>
        <v>0</v>
      </c>
      <c r="P83" s="2">
        <f>IF(Match!P19="X",1,0)</f>
        <v>0</v>
      </c>
      <c r="Q83" s="17">
        <f>IF(Match!Q19="X",1,0)</f>
        <v>0</v>
      </c>
      <c r="R83" s="17">
        <f>IF(Match!R19="X",1,0)</f>
        <v>0</v>
      </c>
      <c r="S83" s="2">
        <f>IF(Match!S19="X",1,0)</f>
        <v>0</v>
      </c>
      <c r="T83" s="2">
        <f>IF(Match!T19="X",1,0)</f>
        <v>0</v>
      </c>
      <c r="U83" s="17">
        <f>IF(Match!U19="X",1,0)</f>
        <v>0</v>
      </c>
      <c r="V83" s="17">
        <f>IF(Match!V19="X",1,0)</f>
        <v>0</v>
      </c>
      <c r="W83" s="2">
        <f>IF(Match!W19="X",1,0)</f>
        <v>0</v>
      </c>
      <c r="X83" s="2">
        <f>IF(Match!X19="X",1,0)</f>
        <v>0</v>
      </c>
      <c r="Y83" s="17">
        <f>IF(Match!Y19="X",1,0)</f>
        <v>0</v>
      </c>
      <c r="Z83" s="17">
        <f>IF(Match!Z19="X",1,0)</f>
        <v>0</v>
      </c>
      <c r="AA83" s="2">
        <f>IF(Match!AA19="X",1,0)</f>
        <v>0</v>
      </c>
      <c r="AB83" s="2">
        <f>IF(Match!AB19="X",1,0)</f>
        <v>0</v>
      </c>
      <c r="AC83" s="17">
        <f>IF(Match!AC19="X",1,0)</f>
        <v>0</v>
      </c>
      <c r="AD83" s="17">
        <f>IF(Match!AD19="X",1,0)</f>
        <v>0</v>
      </c>
      <c r="AE83" s="79">
        <f>IF(Match!AE19="X",1,0)</f>
        <v>0</v>
      </c>
      <c r="AF83" s="79">
        <f>IF(Match!AF19="X",1,0)</f>
        <v>0</v>
      </c>
      <c r="AG83" s="17">
        <f>IF(Match!AG19="X",1,0)</f>
        <v>0</v>
      </c>
      <c r="AH83" s="17">
        <f>IF(Match!AH19="X",1,0)</f>
        <v>0</v>
      </c>
      <c r="AI83" s="79">
        <f>IF(Match!AI19="X",1,0)</f>
        <v>0</v>
      </c>
      <c r="AJ83" s="79">
        <f>IF(Match!AJ19="X",1,0)</f>
        <v>0</v>
      </c>
      <c r="AK83" s="17">
        <f>IF(Match!AK19="X",1,0)</f>
        <v>0</v>
      </c>
      <c r="AL83" s="17">
        <f>IF(Match!AL19="X",1,0)</f>
        <v>0</v>
      </c>
      <c r="AM83" s="3">
        <f t="shared" si="27"/>
        <v>0</v>
      </c>
      <c r="AN83" s="3"/>
      <c r="AP83" s="19">
        <f>AM83+AC88+AD88</f>
        <v>0</v>
      </c>
    </row>
    <row r="84" spans="2:42" ht="16.149999999999999" customHeight="1" x14ac:dyDescent="0.25">
      <c r="B84" s="4" t="s">
        <v>34</v>
      </c>
      <c r="C84" s="2">
        <f>IF(Match!C20="X",1,0)</f>
        <v>0</v>
      </c>
      <c r="D84" s="2">
        <f>IF(Match!D20="X",1,0)</f>
        <v>0</v>
      </c>
      <c r="E84" s="17">
        <f>IF(Match!E20="X",1,0)</f>
        <v>0</v>
      </c>
      <c r="F84" s="17">
        <f>IF(Match!F20="X",1,0)</f>
        <v>0</v>
      </c>
      <c r="G84" s="2">
        <f>IF(Match!G20="X",1,0)</f>
        <v>0</v>
      </c>
      <c r="H84" s="2">
        <f>IF(Match!H20="X",1,0)</f>
        <v>0</v>
      </c>
      <c r="I84" s="17">
        <f>IF(Match!I20="X",1,0)</f>
        <v>0</v>
      </c>
      <c r="J84" s="17">
        <f>IF(Match!J20="X",1,0)</f>
        <v>0</v>
      </c>
      <c r="K84" s="2">
        <f>IF(Match!K20="X",1,0)</f>
        <v>0</v>
      </c>
      <c r="L84" s="2">
        <f>IF(Match!L20="X",1,0)</f>
        <v>0</v>
      </c>
      <c r="M84" s="17">
        <f>IF(Match!M20="X",1,0)</f>
        <v>0</v>
      </c>
      <c r="N84" s="17">
        <f>IF(Match!N20="X",1,0)</f>
        <v>0</v>
      </c>
      <c r="O84" s="2">
        <f>IF(Match!O20="X",1,0)</f>
        <v>0</v>
      </c>
      <c r="P84" s="2">
        <f>IF(Match!P20="X",1,0)</f>
        <v>0</v>
      </c>
      <c r="Q84" s="17">
        <f>IF(Match!Q20="X",1,0)</f>
        <v>0</v>
      </c>
      <c r="R84" s="17">
        <f>IF(Match!R20="X",1,0)</f>
        <v>0</v>
      </c>
      <c r="S84" s="2">
        <f>IF(Match!S20="X",1,0)</f>
        <v>0</v>
      </c>
      <c r="T84" s="2">
        <f>IF(Match!T20="X",1,0)</f>
        <v>0</v>
      </c>
      <c r="U84" s="17">
        <f>IF(Match!U20="X",1,0)</f>
        <v>0</v>
      </c>
      <c r="V84" s="17">
        <f>IF(Match!V20="X",1,0)</f>
        <v>0</v>
      </c>
      <c r="W84" s="2">
        <f>IF(Match!W20="X",1,0)</f>
        <v>0</v>
      </c>
      <c r="X84" s="2">
        <f>IF(Match!X20="X",1,0)</f>
        <v>0</v>
      </c>
      <c r="Y84" s="17">
        <f>IF(Match!Y20="X",1,0)</f>
        <v>0</v>
      </c>
      <c r="Z84" s="17">
        <f>IF(Match!Z20="X",1,0)</f>
        <v>0</v>
      </c>
      <c r="AA84" s="2">
        <f>IF(Match!AA20="X",1,0)</f>
        <v>0</v>
      </c>
      <c r="AB84" s="2">
        <f>IF(Match!AB20="X",1,0)</f>
        <v>0</v>
      </c>
      <c r="AC84" s="17">
        <f>IF(Match!AC20="X",1,0)</f>
        <v>0</v>
      </c>
      <c r="AD84" s="17">
        <f>IF(Match!AD20="X",1,0)</f>
        <v>0</v>
      </c>
      <c r="AE84" s="79">
        <f>IF(Match!AE20="X",1,0)</f>
        <v>0</v>
      </c>
      <c r="AF84" s="79">
        <f>IF(Match!AF20="X",1,0)</f>
        <v>0</v>
      </c>
      <c r="AG84" s="17">
        <f>IF(Match!AG20="X",1,0)</f>
        <v>0</v>
      </c>
      <c r="AH84" s="17">
        <f>IF(Match!AH20="X",1,0)</f>
        <v>0</v>
      </c>
      <c r="AI84" s="79">
        <f>IF(Match!AI20="X",1,0)</f>
        <v>0</v>
      </c>
      <c r="AJ84" s="79">
        <f>IF(Match!AJ20="X",1,0)</f>
        <v>0</v>
      </c>
      <c r="AK84" s="17">
        <f>IF(Match!AK20="X",1,0)</f>
        <v>0</v>
      </c>
      <c r="AL84" s="17">
        <f>IF(Match!AL20="X",1,0)</f>
        <v>0</v>
      </c>
      <c r="AM84" s="3">
        <f t="shared" si="27"/>
        <v>0</v>
      </c>
      <c r="AN84" s="3"/>
      <c r="AP84" s="19">
        <f>AM84+AE88+AF88</f>
        <v>2</v>
      </c>
    </row>
    <row r="85" spans="2:42" ht="16.149999999999999" customHeight="1" x14ac:dyDescent="0.25">
      <c r="B85" s="4" t="s">
        <v>35</v>
      </c>
      <c r="C85" s="2">
        <f>IF(Match!C21="X",1,0)</f>
        <v>0</v>
      </c>
      <c r="D85" s="2">
        <f>IF(Match!D21="X",1,0)</f>
        <v>0</v>
      </c>
      <c r="E85" s="17">
        <f>IF(Match!E21="X",1,0)</f>
        <v>0</v>
      </c>
      <c r="F85" s="17">
        <f>IF(Match!F21="X",1,0)</f>
        <v>0</v>
      </c>
      <c r="G85" s="2">
        <f>IF(Match!G21="X",1,0)</f>
        <v>0</v>
      </c>
      <c r="H85" s="2">
        <f>IF(Match!H21="X",1,0)</f>
        <v>0</v>
      </c>
      <c r="I85" s="17">
        <f>IF(Match!I21="X",1,0)</f>
        <v>0</v>
      </c>
      <c r="J85" s="17">
        <f>IF(Match!J21="X",1,0)</f>
        <v>0</v>
      </c>
      <c r="K85" s="2">
        <f>IF(Match!K21="X",1,0)</f>
        <v>0</v>
      </c>
      <c r="L85" s="2">
        <f>IF(Match!L21="X",1,0)</f>
        <v>0</v>
      </c>
      <c r="M85" s="17">
        <f>IF(Match!M21="X",1,0)</f>
        <v>0</v>
      </c>
      <c r="N85" s="17">
        <f>IF(Match!N21="X",1,0)</f>
        <v>0</v>
      </c>
      <c r="O85" s="2">
        <f>IF(Match!O21="X",1,0)</f>
        <v>0</v>
      </c>
      <c r="P85" s="2">
        <f>IF(Match!P21="X",1,0)</f>
        <v>0</v>
      </c>
      <c r="Q85" s="17">
        <f>IF(Match!Q21="X",1,0)</f>
        <v>0</v>
      </c>
      <c r="R85" s="17">
        <f>IF(Match!R21="X",1,0)</f>
        <v>0</v>
      </c>
      <c r="S85" s="2">
        <f>IF(Match!S21="X",1,0)</f>
        <v>0</v>
      </c>
      <c r="T85" s="2">
        <f>IF(Match!T21="X",1,0)</f>
        <v>0</v>
      </c>
      <c r="U85" s="17">
        <f>IF(Match!U21="X",1,0)</f>
        <v>0</v>
      </c>
      <c r="V85" s="17">
        <f>IF(Match!V21="X",1,0)</f>
        <v>0</v>
      </c>
      <c r="W85" s="2">
        <f>IF(Match!W21="X",1,0)</f>
        <v>0</v>
      </c>
      <c r="X85" s="2">
        <f>IF(Match!X21="X",1,0)</f>
        <v>0</v>
      </c>
      <c r="Y85" s="17">
        <f>IF(Match!Y21="X",1,0)</f>
        <v>0</v>
      </c>
      <c r="Z85" s="17">
        <f>IF(Match!Z21="X",1,0)</f>
        <v>0</v>
      </c>
      <c r="AA85" s="2">
        <f>IF(Match!AA21="X",1,0)</f>
        <v>0</v>
      </c>
      <c r="AB85" s="2">
        <f>IF(Match!AB21="X",1,0)</f>
        <v>0</v>
      </c>
      <c r="AC85" s="17">
        <f>IF(Match!AC21="X",1,0)</f>
        <v>0</v>
      </c>
      <c r="AD85" s="17">
        <f>IF(Match!AD21="X",1,0)</f>
        <v>0</v>
      </c>
      <c r="AE85" s="79">
        <f>IF(Match!AE21="X",1,0)</f>
        <v>0</v>
      </c>
      <c r="AF85" s="79">
        <f>IF(Match!AF21="X",1,0)</f>
        <v>0</v>
      </c>
      <c r="AG85" s="17">
        <f>IF(Match!AG21="X",1,0)</f>
        <v>0</v>
      </c>
      <c r="AH85" s="17">
        <f>IF(Match!AH21="X",1,0)</f>
        <v>0</v>
      </c>
      <c r="AI85" s="79">
        <f>IF(Match!AI21="X",1,0)</f>
        <v>0</v>
      </c>
      <c r="AJ85" s="79">
        <f>IF(Match!AJ21="X",1,0)</f>
        <v>0</v>
      </c>
      <c r="AK85" s="17">
        <f>IF(Match!AK21="X",1,0)</f>
        <v>0</v>
      </c>
      <c r="AL85" s="17">
        <f>IF(Match!AL21="X",1,0)</f>
        <v>0</v>
      </c>
      <c r="AM85" s="3">
        <f t="shared" si="27"/>
        <v>0</v>
      </c>
      <c r="AN85" s="3"/>
      <c r="AP85" s="19">
        <f>AM85+AG88+AH88</f>
        <v>0</v>
      </c>
    </row>
    <row r="86" spans="2:42" ht="16.149999999999999" customHeight="1" x14ac:dyDescent="0.25">
      <c r="B86" s="4" t="s">
        <v>36</v>
      </c>
      <c r="C86" s="2">
        <f>IF(Match!C22="X",1,0)</f>
        <v>0</v>
      </c>
      <c r="D86" s="2">
        <f>IF(Match!D22="X",1,0)</f>
        <v>0</v>
      </c>
      <c r="E86" s="17">
        <f>IF(Match!E22="X",1,0)</f>
        <v>0</v>
      </c>
      <c r="F86" s="17">
        <f>IF(Match!F22="X",1,0)</f>
        <v>0</v>
      </c>
      <c r="G86" s="2">
        <f>IF(Match!G22="X",1,0)</f>
        <v>0</v>
      </c>
      <c r="H86" s="2">
        <f>IF(Match!H22="X",1,0)</f>
        <v>0</v>
      </c>
      <c r="I86" s="17">
        <f>IF(Match!I22="X",1,0)</f>
        <v>0</v>
      </c>
      <c r="J86" s="17">
        <f>IF(Match!J22="X",1,0)</f>
        <v>0</v>
      </c>
      <c r="K86" s="2">
        <f>IF(Match!K22="X",1,0)</f>
        <v>0</v>
      </c>
      <c r="L86" s="2">
        <f>IF(Match!L22="X",1,0)</f>
        <v>0</v>
      </c>
      <c r="M86" s="17">
        <f>IF(Match!M22="X",1,0)</f>
        <v>0</v>
      </c>
      <c r="N86" s="17">
        <f>IF(Match!N22="X",1,0)</f>
        <v>0</v>
      </c>
      <c r="O86" s="2">
        <f>IF(Match!O22="X",1,0)</f>
        <v>0</v>
      </c>
      <c r="P86" s="2">
        <f>IF(Match!P22="X",1,0)</f>
        <v>0</v>
      </c>
      <c r="Q86" s="17">
        <f>IF(Match!Q22="X",1,0)</f>
        <v>0</v>
      </c>
      <c r="R86" s="17">
        <f>IF(Match!R22="X",1,0)</f>
        <v>0</v>
      </c>
      <c r="S86" s="2">
        <f>IF(Match!S22="X",1,0)</f>
        <v>0</v>
      </c>
      <c r="T86" s="2">
        <f>IF(Match!T22="X",1,0)</f>
        <v>0</v>
      </c>
      <c r="U86" s="17">
        <f>IF(Match!U22="X",1,0)</f>
        <v>0</v>
      </c>
      <c r="V86" s="17">
        <f>IF(Match!V22="X",1,0)</f>
        <v>0</v>
      </c>
      <c r="W86" s="2">
        <f>IF(Match!W22="X",1,0)</f>
        <v>0</v>
      </c>
      <c r="X86" s="2">
        <f>IF(Match!X22="X",1,0)</f>
        <v>0</v>
      </c>
      <c r="Y86" s="17">
        <f>IF(Match!Y22="X",1,0)</f>
        <v>0</v>
      </c>
      <c r="Z86" s="17">
        <f>IF(Match!Z22="X",1,0)</f>
        <v>0</v>
      </c>
      <c r="AA86" s="2">
        <f>IF(Match!AA22="X",1,0)</f>
        <v>0</v>
      </c>
      <c r="AB86" s="2">
        <f>IF(Match!AB22="X",1,0)</f>
        <v>0</v>
      </c>
      <c r="AC86" s="17">
        <f>IF(Match!AC22="X",1,0)</f>
        <v>0</v>
      </c>
      <c r="AD86" s="17">
        <f>IF(Match!AD22="X",1,0)</f>
        <v>0</v>
      </c>
      <c r="AE86" s="79">
        <f>IF(Match!AE22="X",1,0)</f>
        <v>0</v>
      </c>
      <c r="AF86" s="79">
        <f>IF(Match!AF22="X",1,0)</f>
        <v>0</v>
      </c>
      <c r="AG86" s="17">
        <f>IF(Match!AG22="X",1,0)</f>
        <v>0</v>
      </c>
      <c r="AH86" s="17">
        <f>IF(Match!AH22="X",1,0)</f>
        <v>0</v>
      </c>
      <c r="AI86" s="79">
        <f>IF(Match!AI22="X",1,0)</f>
        <v>0</v>
      </c>
      <c r="AJ86" s="79">
        <f>IF(Match!AJ22="X",1,0)</f>
        <v>0</v>
      </c>
      <c r="AK86" s="17">
        <f>IF(Match!AK22="X",1,0)</f>
        <v>0</v>
      </c>
      <c r="AL86" s="17">
        <f>IF(Match!AL22="X",1,0)</f>
        <v>0</v>
      </c>
      <c r="AM86" s="3">
        <f t="shared" si="27"/>
        <v>0</v>
      </c>
      <c r="AN86" s="3"/>
      <c r="AP86" s="19">
        <f>AM86+AI88+AJ88</f>
        <v>2</v>
      </c>
    </row>
    <row r="87" spans="2:42" ht="16.149999999999999" customHeight="1" x14ac:dyDescent="0.25">
      <c r="B87" s="4" t="s">
        <v>37</v>
      </c>
      <c r="C87" s="2">
        <f>IF(Match!C23="X",1,0)</f>
        <v>0</v>
      </c>
      <c r="D87" s="2">
        <f>IF(Match!D23="X",1,0)</f>
        <v>0</v>
      </c>
      <c r="E87" s="17">
        <f>IF(Match!E23="X",1,0)</f>
        <v>0</v>
      </c>
      <c r="F87" s="17">
        <f>IF(Match!F23="X",1,0)</f>
        <v>0</v>
      </c>
      <c r="G87" s="2">
        <f>IF(Match!G23="X",1,0)</f>
        <v>0</v>
      </c>
      <c r="H87" s="2">
        <f>IF(Match!H23="X",1,0)</f>
        <v>0</v>
      </c>
      <c r="I87" s="17">
        <f>IF(Match!I23="X",1,0)</f>
        <v>0</v>
      </c>
      <c r="J87" s="17">
        <f>IF(Match!J23="X",1,0)</f>
        <v>0</v>
      </c>
      <c r="K87" s="2">
        <f>IF(Match!K23="X",1,0)</f>
        <v>0</v>
      </c>
      <c r="L87" s="2">
        <f>IF(Match!L23="X",1,0)</f>
        <v>0</v>
      </c>
      <c r="M87" s="17">
        <f>IF(Match!M23="X",1,0)</f>
        <v>0</v>
      </c>
      <c r="N87" s="17">
        <f>IF(Match!N23="X",1,0)</f>
        <v>0</v>
      </c>
      <c r="O87" s="2">
        <f>IF(Match!O23="X",1,0)</f>
        <v>0</v>
      </c>
      <c r="P87" s="2">
        <f>IF(Match!P23="X",1,0)</f>
        <v>0</v>
      </c>
      <c r="Q87" s="17">
        <f>IF(Match!Q23="X",1,0)</f>
        <v>0</v>
      </c>
      <c r="R87" s="17">
        <f>IF(Match!R23="X",1,0)</f>
        <v>0</v>
      </c>
      <c r="S87" s="2">
        <f>IF(Match!S23="X",1,0)</f>
        <v>0</v>
      </c>
      <c r="T87" s="2">
        <f>IF(Match!T23="X",1,0)</f>
        <v>0</v>
      </c>
      <c r="U87" s="17">
        <f>IF(Match!U23="X",1,0)</f>
        <v>0</v>
      </c>
      <c r="V87" s="17">
        <f>IF(Match!V23="X",1,0)</f>
        <v>0</v>
      </c>
      <c r="W87" s="2">
        <f>IF(Match!W23="X",1,0)</f>
        <v>0</v>
      </c>
      <c r="X87" s="2">
        <f>IF(Match!X23="X",1,0)</f>
        <v>0</v>
      </c>
      <c r="Y87" s="17">
        <f>IF(Match!Y23="X",1,0)</f>
        <v>0</v>
      </c>
      <c r="Z87" s="17">
        <f>IF(Match!Z23="X",1,0)</f>
        <v>0</v>
      </c>
      <c r="AA87" s="2">
        <f>IF(Match!AA23="X",1,0)</f>
        <v>0</v>
      </c>
      <c r="AB87" s="2">
        <f>IF(Match!AB23="X",1,0)</f>
        <v>0</v>
      </c>
      <c r="AC87" s="17">
        <f>IF(Match!AC23="X",1,0)</f>
        <v>0</v>
      </c>
      <c r="AD87" s="17">
        <f>IF(Match!AD23="X",1,0)</f>
        <v>0</v>
      </c>
      <c r="AE87" s="79">
        <f>IF(Match!AE23="X",1,0)</f>
        <v>0</v>
      </c>
      <c r="AF87" s="79">
        <f>IF(Match!AF23="X",1,0)</f>
        <v>0</v>
      </c>
      <c r="AG87" s="17">
        <f>IF(Match!AG23="X",1,0)</f>
        <v>0</v>
      </c>
      <c r="AH87" s="17">
        <f>IF(Match!AH23="X",1,0)</f>
        <v>0</v>
      </c>
      <c r="AI87" s="79">
        <f>IF(Match!AI23="X",1,0)</f>
        <v>0</v>
      </c>
      <c r="AJ87" s="79">
        <f>IF(Match!AJ23="X",1,0)</f>
        <v>0</v>
      </c>
      <c r="AK87" s="17">
        <f>IF(Match!AK23="X",1,0)</f>
        <v>0</v>
      </c>
      <c r="AL87" s="17">
        <f>IF(Match!AL23="X",1,0)</f>
        <v>0</v>
      </c>
      <c r="AM87" s="3">
        <f t="shared" si="27"/>
        <v>0</v>
      </c>
      <c r="AN87" s="3"/>
      <c r="AP87" s="19">
        <f>AM87+AK88+AL88</f>
        <v>0</v>
      </c>
    </row>
    <row r="88" spans="2:42" ht="16.149999999999999" customHeight="1" x14ac:dyDescent="0.25">
      <c r="B88" s="1"/>
      <c r="C88" s="77">
        <f>SUM(C70:C87)</f>
        <v>0</v>
      </c>
      <c r="D88" s="77">
        <f t="shared" ref="D88:AL88" si="28">SUM(D70:D87)</f>
        <v>0</v>
      </c>
      <c r="E88" s="77">
        <f t="shared" si="28"/>
        <v>0</v>
      </c>
      <c r="F88" s="77">
        <f t="shared" si="28"/>
        <v>0</v>
      </c>
      <c r="G88" s="77">
        <f t="shared" si="28"/>
        <v>0</v>
      </c>
      <c r="H88" s="77">
        <f t="shared" si="28"/>
        <v>0</v>
      </c>
      <c r="I88" s="77">
        <f t="shared" si="28"/>
        <v>0</v>
      </c>
      <c r="J88" s="77">
        <f t="shared" si="28"/>
        <v>0</v>
      </c>
      <c r="K88" s="77">
        <f t="shared" si="28"/>
        <v>0</v>
      </c>
      <c r="L88" s="77">
        <f t="shared" si="28"/>
        <v>0</v>
      </c>
      <c r="M88" s="77">
        <f t="shared" si="28"/>
        <v>0</v>
      </c>
      <c r="N88" s="77">
        <f t="shared" si="28"/>
        <v>0</v>
      </c>
      <c r="O88" s="77">
        <f t="shared" si="28"/>
        <v>0</v>
      </c>
      <c r="P88" s="77">
        <f t="shared" si="28"/>
        <v>0</v>
      </c>
      <c r="Q88" s="77">
        <f t="shared" si="28"/>
        <v>0</v>
      </c>
      <c r="R88" s="77">
        <f t="shared" si="28"/>
        <v>0</v>
      </c>
      <c r="S88" s="77">
        <f t="shared" si="28"/>
        <v>0</v>
      </c>
      <c r="T88" s="77">
        <f t="shared" si="28"/>
        <v>0</v>
      </c>
      <c r="U88" s="77">
        <f t="shared" si="28"/>
        <v>0</v>
      </c>
      <c r="V88" s="77">
        <f t="shared" si="28"/>
        <v>0</v>
      </c>
      <c r="W88" s="77">
        <f t="shared" si="28"/>
        <v>0</v>
      </c>
      <c r="X88" s="77">
        <f t="shared" si="28"/>
        <v>0</v>
      </c>
      <c r="Y88" s="77">
        <f t="shared" si="28"/>
        <v>0</v>
      </c>
      <c r="Z88" s="77">
        <f t="shared" si="28"/>
        <v>0</v>
      </c>
      <c r="AA88" s="77">
        <f t="shared" si="28"/>
        <v>0</v>
      </c>
      <c r="AB88" s="77">
        <f t="shared" si="28"/>
        <v>0</v>
      </c>
      <c r="AC88" s="77">
        <f t="shared" si="28"/>
        <v>0</v>
      </c>
      <c r="AD88" s="77">
        <f t="shared" si="28"/>
        <v>0</v>
      </c>
      <c r="AE88" s="78">
        <f t="shared" si="28"/>
        <v>1</v>
      </c>
      <c r="AF88" s="78">
        <f t="shared" si="28"/>
        <v>1</v>
      </c>
      <c r="AG88" s="77">
        <f t="shared" si="28"/>
        <v>0</v>
      </c>
      <c r="AH88" s="77">
        <f t="shared" si="28"/>
        <v>0</v>
      </c>
      <c r="AI88" s="78">
        <f t="shared" si="28"/>
        <v>1</v>
      </c>
      <c r="AJ88" s="78">
        <f t="shared" si="28"/>
        <v>1</v>
      </c>
      <c r="AK88" s="77">
        <f t="shared" si="28"/>
        <v>0</v>
      </c>
      <c r="AL88" s="77">
        <f t="shared" si="28"/>
        <v>0</v>
      </c>
      <c r="AM88" s="1"/>
      <c r="AN88" s="1"/>
    </row>
    <row r="89" spans="2:42" ht="16.149999999999999" customHeight="1" x14ac:dyDescent="0.25">
      <c r="B89" s="1"/>
      <c r="C89" s="1"/>
      <c r="D89" s="1"/>
      <c r="E89" s="18"/>
      <c r="F89" s="18"/>
      <c r="G89" s="1"/>
      <c r="H89" s="1"/>
      <c r="I89" s="18"/>
      <c r="J89" s="18"/>
      <c r="K89" s="1"/>
      <c r="L89" s="1"/>
      <c r="M89" s="18"/>
      <c r="N89" s="18"/>
      <c r="O89" s="1"/>
      <c r="P89" s="1"/>
      <c r="Q89" s="18"/>
      <c r="R89" s="18"/>
      <c r="S89" s="1"/>
      <c r="T89" s="1"/>
      <c r="U89" s="18"/>
      <c r="V89" s="18"/>
      <c r="W89" s="1"/>
      <c r="X89" s="1"/>
      <c r="Y89" s="18"/>
      <c r="Z89" s="18"/>
      <c r="AA89" s="1"/>
      <c r="AB89" s="1"/>
      <c r="AC89" s="18"/>
      <c r="AD89" s="18"/>
      <c r="AM89" s="1"/>
      <c r="AN89" s="1"/>
    </row>
    <row r="90" spans="2:42" ht="16.149999999999999" customHeight="1" x14ac:dyDescent="0.25">
      <c r="B90" s="9" t="s">
        <v>24</v>
      </c>
      <c r="C90" s="93" t="s">
        <v>0</v>
      </c>
      <c r="D90" s="93"/>
      <c r="E90" s="93" t="s">
        <v>1</v>
      </c>
      <c r="F90" s="93"/>
      <c r="G90" s="93" t="s">
        <v>2</v>
      </c>
      <c r="H90" s="93"/>
      <c r="I90" s="93" t="s">
        <v>3</v>
      </c>
      <c r="J90" s="93"/>
      <c r="K90" s="93" t="s">
        <v>4</v>
      </c>
      <c r="L90" s="93"/>
      <c r="M90" s="89" t="s">
        <v>5</v>
      </c>
      <c r="N90" s="89"/>
      <c r="O90" s="89" t="s">
        <v>6</v>
      </c>
      <c r="P90" s="89"/>
      <c r="Q90" s="89" t="s">
        <v>7</v>
      </c>
      <c r="R90" s="89"/>
      <c r="S90" s="89" t="s">
        <v>8</v>
      </c>
      <c r="T90" s="89"/>
      <c r="U90" s="89" t="s">
        <v>9</v>
      </c>
      <c r="V90" s="89"/>
      <c r="W90" s="89" t="s">
        <v>10</v>
      </c>
      <c r="X90" s="89"/>
      <c r="Y90" s="89" t="s">
        <v>11</v>
      </c>
      <c r="Z90" s="89"/>
      <c r="AA90" s="89" t="s">
        <v>12</v>
      </c>
      <c r="AB90" s="89"/>
      <c r="AC90" s="89" t="s">
        <v>13</v>
      </c>
      <c r="AD90" s="89"/>
      <c r="AE90" s="98" t="s">
        <v>34</v>
      </c>
      <c r="AF90" s="98"/>
      <c r="AG90" s="89" t="s">
        <v>35</v>
      </c>
      <c r="AH90" s="89"/>
      <c r="AI90" s="98" t="s">
        <v>36</v>
      </c>
      <c r="AJ90" s="98"/>
      <c r="AK90" s="89" t="s">
        <v>37</v>
      </c>
      <c r="AL90" s="89"/>
      <c r="AO90" s="96" t="s">
        <v>24</v>
      </c>
      <c r="AP90" s="97"/>
    </row>
    <row r="91" spans="2:42" ht="16.149999999999999" customHeight="1" x14ac:dyDescent="0.25">
      <c r="B91" s="4" t="s">
        <v>0</v>
      </c>
      <c r="C91" s="2">
        <f>IF(Match!C6="?",1,0)</f>
        <v>0</v>
      </c>
      <c r="D91" s="2">
        <f>IF(Match!D6="?",1,0)</f>
        <v>0</v>
      </c>
      <c r="E91" s="17">
        <f>IF(Match!E6="?",1,0)</f>
        <v>0</v>
      </c>
      <c r="F91" s="17">
        <f>IF(Match!F6="?",1,0)</f>
        <v>0</v>
      </c>
      <c r="G91" s="2">
        <f>IF(Match!G6="?",1,0)</f>
        <v>0</v>
      </c>
      <c r="H91" s="2">
        <f>IF(Match!H6="?",1,0)</f>
        <v>0</v>
      </c>
      <c r="I91" s="17">
        <f>IF(Match!I6="?",1,0)</f>
        <v>0</v>
      </c>
      <c r="J91" s="17">
        <f>IF(Match!J6="?",1,0)</f>
        <v>0</v>
      </c>
      <c r="K91" s="2">
        <f>IF(Match!K6="?",1,0)</f>
        <v>0</v>
      </c>
      <c r="L91" s="2">
        <f>IF(Match!L6="?",1,0)</f>
        <v>0</v>
      </c>
      <c r="M91" s="17">
        <f>IF(Match!M6="?",1,0)</f>
        <v>0</v>
      </c>
      <c r="N91" s="17">
        <f>IF(Match!N6="?",1,0)</f>
        <v>0</v>
      </c>
      <c r="O91" s="2">
        <f>IF(Match!O6="?",1,0)</f>
        <v>0</v>
      </c>
      <c r="P91" s="2">
        <f>IF(Match!P6="?",1,0)</f>
        <v>0</v>
      </c>
      <c r="Q91" s="17">
        <f>IF(Match!Q6="?",1,0)</f>
        <v>0</v>
      </c>
      <c r="R91" s="17">
        <f>IF(Match!R6="?",1,0)</f>
        <v>0</v>
      </c>
      <c r="S91" s="2">
        <f>IF(Match!S6="?",1,0)</f>
        <v>0</v>
      </c>
      <c r="T91" s="2">
        <f>IF(Match!T6="?",1,0)</f>
        <v>0</v>
      </c>
      <c r="U91" s="17">
        <f>IF(Match!U6="?",1,0)</f>
        <v>0</v>
      </c>
      <c r="V91" s="17">
        <f>IF(Match!V6="?",1,0)</f>
        <v>0</v>
      </c>
      <c r="W91" s="2">
        <f>IF(Match!W6="?",1,0)</f>
        <v>0</v>
      </c>
      <c r="X91" s="2">
        <f>IF(Match!X6="?",1,0)</f>
        <v>0</v>
      </c>
      <c r="Y91" s="17">
        <f>IF(Match!Y6="?",1,0)</f>
        <v>0</v>
      </c>
      <c r="Z91" s="17">
        <f>IF(Match!Z6="?",1,0)</f>
        <v>0</v>
      </c>
      <c r="AA91" s="2">
        <f>IF(Match!AA6="?",1,0)</f>
        <v>0</v>
      </c>
      <c r="AB91" s="2">
        <f>IF(Match!AB6="?",1,0)</f>
        <v>0</v>
      </c>
      <c r="AC91" s="17">
        <f>IF(Match!AC6="?",1,0)</f>
        <v>0</v>
      </c>
      <c r="AD91" s="17">
        <f>IF(Match!AD6="?",1,0)</f>
        <v>0</v>
      </c>
      <c r="AE91" s="79">
        <f>IF(Match!AE6="?",1,0)</f>
        <v>0</v>
      </c>
      <c r="AF91" s="79">
        <f>IF(Match!AF6="?",1,0)</f>
        <v>0</v>
      </c>
      <c r="AG91" s="17">
        <f>IF(Match!AG6="?",1,0)</f>
        <v>0</v>
      </c>
      <c r="AH91" s="17">
        <f>IF(Match!AH6="?",1,0)</f>
        <v>0</v>
      </c>
      <c r="AI91" s="79">
        <f>IF(Match!AI6="?",1,0)</f>
        <v>0</v>
      </c>
      <c r="AJ91" s="79">
        <f>IF(Match!AJ6="?",1,0)</f>
        <v>0</v>
      </c>
      <c r="AK91" s="17">
        <f>IF(Match!AK6="?",1,0)</f>
        <v>1</v>
      </c>
      <c r="AL91" s="17">
        <f>IF(Match!AL6="?",1,0)</f>
        <v>1</v>
      </c>
      <c r="AM91" s="3">
        <f>SUM(C91:AL91)</f>
        <v>2</v>
      </c>
      <c r="AN91" s="3"/>
      <c r="AP91" s="19">
        <f>AM91+C109+D109</f>
        <v>2</v>
      </c>
    </row>
    <row r="92" spans="2:42" ht="16.149999999999999" customHeight="1" x14ac:dyDescent="0.25">
      <c r="B92" s="4" t="s">
        <v>1</v>
      </c>
      <c r="C92" s="2">
        <f>IF(Match!C7="?",1,0)</f>
        <v>0</v>
      </c>
      <c r="D92" s="2">
        <f>IF(Match!D7="?",1,0)</f>
        <v>0</v>
      </c>
      <c r="E92" s="17">
        <f>IF(Match!E7="?",1,0)</f>
        <v>0</v>
      </c>
      <c r="F92" s="17">
        <f>IF(Match!F7="?",1,0)</f>
        <v>0</v>
      </c>
      <c r="G92" s="2">
        <f>IF(Match!G7="?",1,0)</f>
        <v>0</v>
      </c>
      <c r="H92" s="2">
        <f>IF(Match!H7="?",1,0)</f>
        <v>0</v>
      </c>
      <c r="I92" s="17">
        <f>IF(Match!I7="?",1,0)</f>
        <v>0</v>
      </c>
      <c r="J92" s="17">
        <f>IF(Match!J7="?",1,0)</f>
        <v>0</v>
      </c>
      <c r="K92" s="2">
        <f>IF(Match!K7="?",1,0)</f>
        <v>0</v>
      </c>
      <c r="L92" s="2">
        <f>IF(Match!L7="?",1,0)</f>
        <v>0</v>
      </c>
      <c r="M92" s="17">
        <f>IF(Match!M7="?",1,0)</f>
        <v>0</v>
      </c>
      <c r="N92" s="17">
        <f>IF(Match!N7="?",1,0)</f>
        <v>0</v>
      </c>
      <c r="O92" s="2">
        <f>IF(Match!O7="?",1,0)</f>
        <v>0</v>
      </c>
      <c r="P92" s="2">
        <f>IF(Match!P7="?",1,0)</f>
        <v>0</v>
      </c>
      <c r="Q92" s="17">
        <f>IF(Match!Q7="?",1,0)</f>
        <v>0</v>
      </c>
      <c r="R92" s="17">
        <f>IF(Match!R7="?",1,0)</f>
        <v>0</v>
      </c>
      <c r="S92" s="2">
        <f>IF(Match!S7="?",1,0)</f>
        <v>0</v>
      </c>
      <c r="T92" s="2">
        <f>IF(Match!T7="?",1,0)</f>
        <v>0</v>
      </c>
      <c r="U92" s="17">
        <f>IF(Match!U7="?",1,0)</f>
        <v>0</v>
      </c>
      <c r="V92" s="17">
        <f>IF(Match!V7="?",1,0)</f>
        <v>0</v>
      </c>
      <c r="W92" s="2">
        <f>IF(Match!W7="?",1,0)</f>
        <v>0</v>
      </c>
      <c r="X92" s="2">
        <f>IF(Match!X7="?",1,0)</f>
        <v>0</v>
      </c>
      <c r="Y92" s="17">
        <f>IF(Match!Y7="?",1,0)</f>
        <v>0</v>
      </c>
      <c r="Z92" s="17">
        <f>IF(Match!Z7="?",1,0)</f>
        <v>0</v>
      </c>
      <c r="AA92" s="2">
        <f>IF(Match!AA7="?",1,0)</f>
        <v>0</v>
      </c>
      <c r="AB92" s="2">
        <f>IF(Match!AB7="?",1,0)</f>
        <v>0</v>
      </c>
      <c r="AC92" s="17">
        <f>IF(Match!AC7="?",1,0)</f>
        <v>0</v>
      </c>
      <c r="AD92" s="17">
        <f>IF(Match!AD7="?",1,0)</f>
        <v>0</v>
      </c>
      <c r="AE92" s="79">
        <f>IF(Match!AE7="?",1,0)</f>
        <v>0</v>
      </c>
      <c r="AF92" s="79">
        <f>IF(Match!AF7="?",1,0)</f>
        <v>0</v>
      </c>
      <c r="AG92" s="17">
        <f>IF(Match!AG7="?",1,0)</f>
        <v>0</v>
      </c>
      <c r="AH92" s="17">
        <f>IF(Match!AH7="?",1,0)</f>
        <v>0</v>
      </c>
      <c r="AI92" s="79">
        <f>IF(Match!AI7="?",1,0)</f>
        <v>0</v>
      </c>
      <c r="AJ92" s="79">
        <f>IF(Match!AJ7="?",1,0)</f>
        <v>0</v>
      </c>
      <c r="AK92" s="17">
        <f>IF(Match!AK7="?",1,0)</f>
        <v>1</v>
      </c>
      <c r="AL92" s="17">
        <f>IF(Match!AL7="?",1,0)</f>
        <v>1</v>
      </c>
      <c r="AM92" s="3">
        <f t="shared" ref="AM92:AM108" si="29">SUM(C92:AL92)</f>
        <v>2</v>
      </c>
      <c r="AN92" s="3"/>
      <c r="AP92" s="19">
        <f>AM92+E109+F109</f>
        <v>2</v>
      </c>
    </row>
    <row r="93" spans="2:42" ht="16.149999999999999" customHeight="1" x14ac:dyDescent="0.25">
      <c r="B93" s="4" t="s">
        <v>2</v>
      </c>
      <c r="C93" s="2">
        <f>IF(Match!C8="?",1,0)</f>
        <v>0</v>
      </c>
      <c r="D93" s="2">
        <f>IF(Match!D8="?",1,0)</f>
        <v>0</v>
      </c>
      <c r="E93" s="17">
        <f>IF(Match!E8="?",1,0)</f>
        <v>0</v>
      </c>
      <c r="F93" s="17">
        <f>IF(Match!F8="?",1,0)</f>
        <v>0</v>
      </c>
      <c r="G93" s="2">
        <f>IF(Match!G8="?",1,0)</f>
        <v>0</v>
      </c>
      <c r="H93" s="2">
        <f>IF(Match!H8="?",1,0)</f>
        <v>0</v>
      </c>
      <c r="I93" s="17">
        <f>IF(Match!I8="?",1,0)</f>
        <v>0</v>
      </c>
      <c r="J93" s="17">
        <f>IF(Match!J8="?",1,0)</f>
        <v>0</v>
      </c>
      <c r="K93" s="2">
        <f>IF(Match!K8="?",1,0)</f>
        <v>0</v>
      </c>
      <c r="L93" s="2">
        <f>IF(Match!L8="?",1,0)</f>
        <v>0</v>
      </c>
      <c r="M93" s="17">
        <f>IF(Match!M8="?",1,0)</f>
        <v>0</v>
      </c>
      <c r="N93" s="17">
        <f>IF(Match!N8="?",1,0)</f>
        <v>0</v>
      </c>
      <c r="O93" s="2">
        <f>IF(Match!O8="?",1,0)</f>
        <v>0</v>
      </c>
      <c r="P93" s="2">
        <f>IF(Match!P8="?",1,0)</f>
        <v>0</v>
      </c>
      <c r="Q93" s="17">
        <f>IF(Match!Q8="?",1,0)</f>
        <v>0</v>
      </c>
      <c r="R93" s="17">
        <f>IF(Match!R8="?",1,0)</f>
        <v>0</v>
      </c>
      <c r="S93" s="2">
        <f>IF(Match!S8="?",1,0)</f>
        <v>0</v>
      </c>
      <c r="T93" s="2">
        <f>IF(Match!T8="?",1,0)</f>
        <v>0</v>
      </c>
      <c r="U93" s="17">
        <f>IF(Match!U8="?",1,0)</f>
        <v>0</v>
      </c>
      <c r="V93" s="17">
        <f>IF(Match!V8="?",1,0)</f>
        <v>0</v>
      </c>
      <c r="W93" s="2">
        <f>IF(Match!W8="?",1,0)</f>
        <v>0</v>
      </c>
      <c r="X93" s="2">
        <f>IF(Match!X8="?",1,0)</f>
        <v>0</v>
      </c>
      <c r="Y93" s="17">
        <f>IF(Match!Y8="?",1,0)</f>
        <v>0</v>
      </c>
      <c r="Z93" s="17">
        <f>IF(Match!Z8="?",1,0)</f>
        <v>0</v>
      </c>
      <c r="AA93" s="2">
        <f>IF(Match!AA8="?",1,0)</f>
        <v>0</v>
      </c>
      <c r="AB93" s="2">
        <f>IF(Match!AB8="?",1,0)</f>
        <v>0</v>
      </c>
      <c r="AC93" s="17">
        <f>IF(Match!AC8="?",1,0)</f>
        <v>0</v>
      </c>
      <c r="AD93" s="17">
        <f>IF(Match!AD8="?",1,0)</f>
        <v>0</v>
      </c>
      <c r="AE93" s="79">
        <f>IF(Match!AE8="?",1,0)</f>
        <v>0</v>
      </c>
      <c r="AF93" s="79">
        <f>IF(Match!AF8="?",1,0)</f>
        <v>0</v>
      </c>
      <c r="AG93" s="17">
        <f>IF(Match!AG8="?",1,0)</f>
        <v>0</v>
      </c>
      <c r="AH93" s="17">
        <f>IF(Match!AH8="?",1,0)</f>
        <v>0</v>
      </c>
      <c r="AI93" s="79">
        <f>IF(Match!AI8="?",1,0)</f>
        <v>0</v>
      </c>
      <c r="AJ93" s="79">
        <f>IF(Match!AJ8="?",1,0)</f>
        <v>0</v>
      </c>
      <c r="AK93" s="17">
        <f>IF(Match!AK8="?",1,0)</f>
        <v>1</v>
      </c>
      <c r="AL93" s="17">
        <f>IF(Match!AL8="?",1,0)</f>
        <v>1</v>
      </c>
      <c r="AM93" s="3">
        <f t="shared" si="29"/>
        <v>2</v>
      </c>
      <c r="AN93" s="3"/>
      <c r="AP93" s="19">
        <f>AM93+G109+H109</f>
        <v>2</v>
      </c>
    </row>
    <row r="94" spans="2:42" ht="16.149999999999999" customHeight="1" x14ac:dyDescent="0.25">
      <c r="B94" s="4" t="s">
        <v>3</v>
      </c>
      <c r="C94" s="2">
        <f>IF(Match!C9="?",1,0)</f>
        <v>0</v>
      </c>
      <c r="D94" s="2">
        <f>IF(Match!D9="?",1,0)</f>
        <v>0</v>
      </c>
      <c r="E94" s="17">
        <f>IF(Match!E9="?",1,0)</f>
        <v>0</v>
      </c>
      <c r="F94" s="17">
        <f>IF(Match!F9="?",1,0)</f>
        <v>0</v>
      </c>
      <c r="G94" s="2">
        <f>IF(Match!G9="?",1,0)</f>
        <v>0</v>
      </c>
      <c r="H94" s="2">
        <f>IF(Match!H9="?",1,0)</f>
        <v>0</v>
      </c>
      <c r="I94" s="17">
        <f>IF(Match!I9="?",1,0)</f>
        <v>0</v>
      </c>
      <c r="J94" s="17">
        <f>IF(Match!J9="?",1,0)</f>
        <v>0</v>
      </c>
      <c r="K94" s="2">
        <f>IF(Match!K9="?",1,0)</f>
        <v>0</v>
      </c>
      <c r="L94" s="2">
        <f>IF(Match!L9="?",1,0)</f>
        <v>0</v>
      </c>
      <c r="M94" s="17">
        <f>IF(Match!M9="?",1,0)</f>
        <v>0</v>
      </c>
      <c r="N94" s="17">
        <f>IF(Match!N9="?",1,0)</f>
        <v>0</v>
      </c>
      <c r="O94" s="2">
        <f>IF(Match!O9="?",1,0)</f>
        <v>0</v>
      </c>
      <c r="P94" s="2">
        <f>IF(Match!P9="?",1,0)</f>
        <v>0</v>
      </c>
      <c r="Q94" s="17">
        <f>IF(Match!Q9="?",1,0)</f>
        <v>0</v>
      </c>
      <c r="R94" s="17">
        <f>IF(Match!R9="?",1,0)</f>
        <v>0</v>
      </c>
      <c r="S94" s="2">
        <f>IF(Match!S9="?",1,0)</f>
        <v>0</v>
      </c>
      <c r="T94" s="2">
        <f>IF(Match!T9="?",1,0)</f>
        <v>0</v>
      </c>
      <c r="U94" s="17">
        <f>IF(Match!U9="?",1,0)</f>
        <v>0</v>
      </c>
      <c r="V94" s="17">
        <f>IF(Match!V9="?",1,0)</f>
        <v>0</v>
      </c>
      <c r="W94" s="2">
        <f>IF(Match!W9="?",1,0)</f>
        <v>0</v>
      </c>
      <c r="X94" s="2">
        <f>IF(Match!X9="?",1,0)</f>
        <v>0</v>
      </c>
      <c r="Y94" s="17">
        <f>IF(Match!Y9="?",1,0)</f>
        <v>0</v>
      </c>
      <c r="Z94" s="17">
        <f>IF(Match!Z9="?",1,0)</f>
        <v>0</v>
      </c>
      <c r="AA94" s="2">
        <f>IF(Match!AA9="?",1,0)</f>
        <v>0</v>
      </c>
      <c r="AB94" s="2">
        <f>IF(Match!AB9="?",1,0)</f>
        <v>0</v>
      </c>
      <c r="AC94" s="17">
        <f>IF(Match!AC9="?",1,0)</f>
        <v>0</v>
      </c>
      <c r="AD94" s="17">
        <f>IF(Match!AD9="?",1,0)</f>
        <v>0</v>
      </c>
      <c r="AE94" s="79">
        <f>IF(Match!AE9="?",1,0)</f>
        <v>0</v>
      </c>
      <c r="AF94" s="79">
        <f>IF(Match!AF9="?",1,0)</f>
        <v>0</v>
      </c>
      <c r="AG94" s="17">
        <f>IF(Match!AG9="?",1,0)</f>
        <v>0</v>
      </c>
      <c r="AH94" s="17">
        <f>IF(Match!AH9="?",1,0)</f>
        <v>0</v>
      </c>
      <c r="AI94" s="79">
        <f>IF(Match!AI9="?",1,0)</f>
        <v>0</v>
      </c>
      <c r="AJ94" s="79">
        <f>IF(Match!AJ9="?",1,0)</f>
        <v>0</v>
      </c>
      <c r="AK94" s="17">
        <f>IF(Match!AK9="?",1,0)</f>
        <v>1</v>
      </c>
      <c r="AL94" s="17">
        <f>IF(Match!AL9="?",1,0)</f>
        <v>1</v>
      </c>
      <c r="AM94" s="3">
        <f t="shared" si="29"/>
        <v>2</v>
      </c>
      <c r="AN94" s="3"/>
      <c r="AP94" s="19">
        <f>AM94+I109+J109</f>
        <v>2</v>
      </c>
    </row>
    <row r="95" spans="2:42" ht="16.149999999999999" customHeight="1" x14ac:dyDescent="0.25">
      <c r="B95" s="4" t="s">
        <v>4</v>
      </c>
      <c r="C95" s="2">
        <f>IF(Match!C10="?",1,0)</f>
        <v>0</v>
      </c>
      <c r="D95" s="2">
        <f>IF(Match!D10="?",1,0)</f>
        <v>0</v>
      </c>
      <c r="E95" s="17">
        <f>IF(Match!E10="?",1,0)</f>
        <v>0</v>
      </c>
      <c r="F95" s="17">
        <f>IF(Match!F10="?",1,0)</f>
        <v>0</v>
      </c>
      <c r="G95" s="2">
        <f>IF(Match!G10="?",1,0)</f>
        <v>0</v>
      </c>
      <c r="H95" s="2">
        <f>IF(Match!H10="?",1,0)</f>
        <v>0</v>
      </c>
      <c r="I95" s="17">
        <f>IF(Match!I10="?",1,0)</f>
        <v>0</v>
      </c>
      <c r="J95" s="17">
        <f>IF(Match!J10="?",1,0)</f>
        <v>0</v>
      </c>
      <c r="K95" s="2">
        <f>IF(Match!K10="?",1,0)</f>
        <v>0</v>
      </c>
      <c r="L95" s="2">
        <f>IF(Match!L10="?",1,0)</f>
        <v>0</v>
      </c>
      <c r="M95" s="17">
        <f>IF(Match!M10="?",1,0)</f>
        <v>0</v>
      </c>
      <c r="N95" s="17">
        <f>IF(Match!N10="?",1,0)</f>
        <v>0</v>
      </c>
      <c r="O95" s="2">
        <f>IF(Match!O10="?",1,0)</f>
        <v>0</v>
      </c>
      <c r="P95" s="2">
        <f>IF(Match!P10="?",1,0)</f>
        <v>0</v>
      </c>
      <c r="Q95" s="17">
        <f>IF(Match!Q10="?",1,0)</f>
        <v>0</v>
      </c>
      <c r="R95" s="17">
        <f>IF(Match!R10="?",1,0)</f>
        <v>0</v>
      </c>
      <c r="S95" s="2">
        <f>IF(Match!S10="?",1,0)</f>
        <v>0</v>
      </c>
      <c r="T95" s="2">
        <f>IF(Match!T10="?",1,0)</f>
        <v>0</v>
      </c>
      <c r="U95" s="17">
        <f>IF(Match!U10="?",1,0)</f>
        <v>0</v>
      </c>
      <c r="V95" s="17">
        <f>IF(Match!V10="?",1,0)</f>
        <v>0</v>
      </c>
      <c r="W95" s="2">
        <f>IF(Match!W10="?",1,0)</f>
        <v>0</v>
      </c>
      <c r="X95" s="2">
        <f>IF(Match!X10="?",1,0)</f>
        <v>0</v>
      </c>
      <c r="Y95" s="17">
        <f>IF(Match!Y10="?",1,0)</f>
        <v>0</v>
      </c>
      <c r="Z95" s="17">
        <f>IF(Match!Z10="?",1,0)</f>
        <v>0</v>
      </c>
      <c r="AA95" s="2">
        <f>IF(Match!AA10="?",1,0)</f>
        <v>0</v>
      </c>
      <c r="AB95" s="2">
        <f>IF(Match!AB10="?",1,0)</f>
        <v>0</v>
      </c>
      <c r="AC95" s="17">
        <f>IF(Match!AC10="?",1,0)</f>
        <v>0</v>
      </c>
      <c r="AD95" s="17">
        <f>IF(Match!AD10="?",1,0)</f>
        <v>0</v>
      </c>
      <c r="AE95" s="79">
        <f>IF(Match!AE10="?",1,0)</f>
        <v>0</v>
      </c>
      <c r="AF95" s="79">
        <f>IF(Match!AF10="?",1,0)</f>
        <v>0</v>
      </c>
      <c r="AG95" s="17">
        <f>IF(Match!AG10="?",1,0)</f>
        <v>0</v>
      </c>
      <c r="AH95" s="17">
        <f>IF(Match!AH10="?",1,0)</f>
        <v>0</v>
      </c>
      <c r="AI95" s="79">
        <f>IF(Match!AI10="?",1,0)</f>
        <v>0</v>
      </c>
      <c r="AJ95" s="79">
        <f>IF(Match!AJ10="?",1,0)</f>
        <v>0</v>
      </c>
      <c r="AK95" s="17">
        <f>IF(Match!AK10="?",1,0)</f>
        <v>1</v>
      </c>
      <c r="AL95" s="17">
        <f>IF(Match!AL10="?",1,0)</f>
        <v>1</v>
      </c>
      <c r="AM95" s="3">
        <f t="shared" si="29"/>
        <v>2</v>
      </c>
      <c r="AN95" s="3"/>
      <c r="AP95" s="19">
        <f>AM95+K109+L109</f>
        <v>2</v>
      </c>
    </row>
    <row r="96" spans="2:42" ht="16.149999999999999" customHeight="1" x14ac:dyDescent="0.25">
      <c r="B96" s="4" t="s">
        <v>5</v>
      </c>
      <c r="C96" s="2">
        <f>IF(Match!C11="?",1,0)</f>
        <v>0</v>
      </c>
      <c r="D96" s="2">
        <f>IF(Match!D11="?",1,0)</f>
        <v>0</v>
      </c>
      <c r="E96" s="17">
        <f>IF(Match!E11="?",1,0)</f>
        <v>0</v>
      </c>
      <c r="F96" s="17">
        <f>IF(Match!F11="?",1,0)</f>
        <v>0</v>
      </c>
      <c r="G96" s="2">
        <f>IF(Match!G11="?",1,0)</f>
        <v>0</v>
      </c>
      <c r="H96" s="2">
        <f>IF(Match!H11="?",1,0)</f>
        <v>0</v>
      </c>
      <c r="I96" s="17">
        <f>IF(Match!I11="?",1,0)</f>
        <v>0</v>
      </c>
      <c r="J96" s="17">
        <f>IF(Match!J11="?",1,0)</f>
        <v>0</v>
      </c>
      <c r="K96" s="2">
        <f>IF(Match!K11="?",1,0)</f>
        <v>0</v>
      </c>
      <c r="L96" s="2">
        <f>IF(Match!L11="?",1,0)</f>
        <v>0</v>
      </c>
      <c r="M96" s="17">
        <f>IF(Match!M11="?",1,0)</f>
        <v>0</v>
      </c>
      <c r="N96" s="17">
        <f>IF(Match!N11="?",1,0)</f>
        <v>0</v>
      </c>
      <c r="O96" s="2">
        <f>IF(Match!O11="?",1,0)</f>
        <v>0</v>
      </c>
      <c r="P96" s="2">
        <f>IF(Match!P11="?",1,0)</f>
        <v>0</v>
      </c>
      <c r="Q96" s="17">
        <f>IF(Match!Q11="?",1,0)</f>
        <v>0</v>
      </c>
      <c r="R96" s="17">
        <f>IF(Match!R11="?",1,0)</f>
        <v>0</v>
      </c>
      <c r="S96" s="2">
        <f>IF(Match!S11="?",1,0)</f>
        <v>0</v>
      </c>
      <c r="T96" s="2">
        <f>IF(Match!T11="?",1,0)</f>
        <v>0</v>
      </c>
      <c r="U96" s="17">
        <f>IF(Match!U11="?",1,0)</f>
        <v>0</v>
      </c>
      <c r="V96" s="17">
        <f>IF(Match!V11="?",1,0)</f>
        <v>0</v>
      </c>
      <c r="W96" s="2">
        <f>IF(Match!W11="?",1,0)</f>
        <v>0</v>
      </c>
      <c r="X96" s="2">
        <f>IF(Match!X11="?",1,0)</f>
        <v>0</v>
      </c>
      <c r="Y96" s="17">
        <f>IF(Match!Y11="?",1,0)</f>
        <v>0</v>
      </c>
      <c r="Z96" s="17">
        <f>IF(Match!Z11="?",1,0)</f>
        <v>0</v>
      </c>
      <c r="AA96" s="2">
        <f>IF(Match!AA11="?",1,0)</f>
        <v>0</v>
      </c>
      <c r="AB96" s="2">
        <f>IF(Match!AB11="?",1,0)</f>
        <v>0</v>
      </c>
      <c r="AC96" s="17">
        <f>IF(Match!AC11="?",1,0)</f>
        <v>0</v>
      </c>
      <c r="AD96" s="17">
        <f>IF(Match!AD11="?",1,0)</f>
        <v>0</v>
      </c>
      <c r="AE96" s="79">
        <f>IF(Match!AE11="?",1,0)</f>
        <v>0</v>
      </c>
      <c r="AF96" s="79">
        <f>IF(Match!AF11="?",1,0)</f>
        <v>0</v>
      </c>
      <c r="AG96" s="17">
        <f>IF(Match!AG11="?",1,0)</f>
        <v>0</v>
      </c>
      <c r="AH96" s="17">
        <f>IF(Match!AH11="?",1,0)</f>
        <v>0</v>
      </c>
      <c r="AI96" s="79">
        <f>IF(Match!AI11="?",1,0)</f>
        <v>0</v>
      </c>
      <c r="AJ96" s="79">
        <f>IF(Match!AJ11="?",1,0)</f>
        <v>0</v>
      </c>
      <c r="AK96" s="17">
        <f>IF(Match!AK11="?",1,0)</f>
        <v>1</v>
      </c>
      <c r="AL96" s="17">
        <f>IF(Match!AL11="?",1,0)</f>
        <v>1</v>
      </c>
      <c r="AM96" s="3">
        <f t="shared" si="29"/>
        <v>2</v>
      </c>
      <c r="AN96" s="3"/>
      <c r="AP96" s="19">
        <f>AM96+M109+N109</f>
        <v>2</v>
      </c>
    </row>
    <row r="97" spans="2:42" ht="16.149999999999999" customHeight="1" x14ac:dyDescent="0.25">
      <c r="B97" s="4" t="s">
        <v>6</v>
      </c>
      <c r="C97" s="2">
        <f>IF(Match!C12="?",1,0)</f>
        <v>0</v>
      </c>
      <c r="D97" s="2">
        <f>IF(Match!D12="?",1,0)</f>
        <v>0</v>
      </c>
      <c r="E97" s="17">
        <f>IF(Match!E12="?",1,0)</f>
        <v>0</v>
      </c>
      <c r="F97" s="17">
        <f>IF(Match!F12="?",1,0)</f>
        <v>0</v>
      </c>
      <c r="G97" s="2">
        <f>IF(Match!G12="?",1,0)</f>
        <v>0</v>
      </c>
      <c r="H97" s="2">
        <f>IF(Match!H12="?",1,0)</f>
        <v>0</v>
      </c>
      <c r="I97" s="17">
        <f>IF(Match!I12="?",1,0)</f>
        <v>0</v>
      </c>
      <c r="J97" s="17">
        <f>IF(Match!J12="?",1,0)</f>
        <v>0</v>
      </c>
      <c r="K97" s="2">
        <f>IF(Match!K12="?",1,0)</f>
        <v>0</v>
      </c>
      <c r="L97" s="2">
        <f>IF(Match!L12="?",1,0)</f>
        <v>0</v>
      </c>
      <c r="M97" s="17">
        <f>IF(Match!M12="?",1,0)</f>
        <v>0</v>
      </c>
      <c r="N97" s="17">
        <f>IF(Match!N12="?",1,0)</f>
        <v>0</v>
      </c>
      <c r="O97" s="2">
        <f>IF(Match!O12="?",1,0)</f>
        <v>0</v>
      </c>
      <c r="P97" s="2">
        <f>IF(Match!P12="?",1,0)</f>
        <v>0</v>
      </c>
      <c r="Q97" s="17">
        <f>IF(Match!Q12="?",1,0)</f>
        <v>0</v>
      </c>
      <c r="R97" s="17">
        <f>IF(Match!R12="?",1,0)</f>
        <v>0</v>
      </c>
      <c r="S97" s="2">
        <f>IF(Match!S12="?",1,0)</f>
        <v>0</v>
      </c>
      <c r="T97" s="2">
        <f>IF(Match!T12="?",1,0)</f>
        <v>0</v>
      </c>
      <c r="U97" s="17">
        <f>IF(Match!U12="?",1,0)</f>
        <v>0</v>
      </c>
      <c r="V97" s="17">
        <f>IF(Match!V12="?",1,0)</f>
        <v>0</v>
      </c>
      <c r="W97" s="2">
        <f>IF(Match!W12="?",1,0)</f>
        <v>0</v>
      </c>
      <c r="X97" s="2">
        <f>IF(Match!X12="?",1,0)</f>
        <v>0</v>
      </c>
      <c r="Y97" s="17">
        <f>IF(Match!Y12="?",1,0)</f>
        <v>0</v>
      </c>
      <c r="Z97" s="17">
        <f>IF(Match!Z12="?",1,0)</f>
        <v>0</v>
      </c>
      <c r="AA97" s="2">
        <f>IF(Match!AA12="?",1,0)</f>
        <v>0</v>
      </c>
      <c r="AB97" s="2">
        <f>IF(Match!AB12="?",1,0)</f>
        <v>0</v>
      </c>
      <c r="AC97" s="17">
        <f>IF(Match!AC12="?",1,0)</f>
        <v>0</v>
      </c>
      <c r="AD97" s="17">
        <f>IF(Match!AD12="?",1,0)</f>
        <v>0</v>
      </c>
      <c r="AE97" s="79">
        <f>IF(Match!AE12="?",1,0)</f>
        <v>0</v>
      </c>
      <c r="AF97" s="79">
        <f>IF(Match!AF12="?",1,0)</f>
        <v>0</v>
      </c>
      <c r="AG97" s="17">
        <f>IF(Match!AG12="?",1,0)</f>
        <v>0</v>
      </c>
      <c r="AH97" s="17">
        <f>IF(Match!AH12="?",1,0)</f>
        <v>0</v>
      </c>
      <c r="AI97" s="79">
        <f>IF(Match!AI12="?",1,0)</f>
        <v>0</v>
      </c>
      <c r="AJ97" s="79">
        <f>IF(Match!AJ12="?",1,0)</f>
        <v>0</v>
      </c>
      <c r="AK97" s="17">
        <f>IF(Match!AK12="?",1,0)</f>
        <v>1</v>
      </c>
      <c r="AL97" s="17">
        <f>IF(Match!AL12="?",1,0)</f>
        <v>1</v>
      </c>
      <c r="AM97" s="3">
        <f t="shared" si="29"/>
        <v>2</v>
      </c>
      <c r="AN97" s="3"/>
      <c r="AP97" s="19">
        <f>AM97+O109+P109</f>
        <v>2</v>
      </c>
    </row>
    <row r="98" spans="2:42" ht="16.149999999999999" customHeight="1" x14ac:dyDescent="0.25">
      <c r="B98" s="4" t="s">
        <v>7</v>
      </c>
      <c r="C98" s="2">
        <f>IF(Match!C13="?",1,0)</f>
        <v>0</v>
      </c>
      <c r="D98" s="2">
        <f>IF(Match!D13="?",1,0)</f>
        <v>0</v>
      </c>
      <c r="E98" s="17">
        <f>IF(Match!E13="?",1,0)</f>
        <v>0</v>
      </c>
      <c r="F98" s="17">
        <f>IF(Match!F13="?",1,0)</f>
        <v>0</v>
      </c>
      <c r="G98" s="2">
        <f>IF(Match!G13="?",1,0)</f>
        <v>0</v>
      </c>
      <c r="H98" s="2">
        <f>IF(Match!H13="?",1,0)</f>
        <v>0</v>
      </c>
      <c r="I98" s="17">
        <f>IF(Match!I13="?",1,0)</f>
        <v>0</v>
      </c>
      <c r="J98" s="17">
        <f>IF(Match!J13="?",1,0)</f>
        <v>0</v>
      </c>
      <c r="K98" s="2">
        <f>IF(Match!K13="?",1,0)</f>
        <v>0</v>
      </c>
      <c r="L98" s="2">
        <f>IF(Match!L13="?",1,0)</f>
        <v>0</v>
      </c>
      <c r="M98" s="17">
        <f>IF(Match!M13="?",1,0)</f>
        <v>0</v>
      </c>
      <c r="N98" s="17">
        <f>IF(Match!N13="?",1,0)</f>
        <v>0</v>
      </c>
      <c r="O98" s="2">
        <f>IF(Match!O13="?",1,0)</f>
        <v>0</v>
      </c>
      <c r="P98" s="2">
        <f>IF(Match!P13="?",1,0)</f>
        <v>0</v>
      </c>
      <c r="Q98" s="17">
        <f>IF(Match!Q13="?",1,0)</f>
        <v>0</v>
      </c>
      <c r="R98" s="17">
        <f>IF(Match!R13="?",1,0)</f>
        <v>0</v>
      </c>
      <c r="S98" s="2">
        <f>IF(Match!S13="?",1,0)</f>
        <v>0</v>
      </c>
      <c r="T98" s="2">
        <f>IF(Match!T13="?",1,0)</f>
        <v>0</v>
      </c>
      <c r="U98" s="17">
        <f>IF(Match!U13="?",1,0)</f>
        <v>0</v>
      </c>
      <c r="V98" s="17">
        <f>IF(Match!V13="?",1,0)</f>
        <v>0</v>
      </c>
      <c r="W98" s="2">
        <f>IF(Match!W13="?",1,0)</f>
        <v>0</v>
      </c>
      <c r="X98" s="2">
        <f>IF(Match!X13="?",1,0)</f>
        <v>0</v>
      </c>
      <c r="Y98" s="17">
        <f>IF(Match!Y13="?",1,0)</f>
        <v>0</v>
      </c>
      <c r="Z98" s="17">
        <f>IF(Match!Z13="?",1,0)</f>
        <v>0</v>
      </c>
      <c r="AA98" s="2">
        <f>IF(Match!AA13="?",1,0)</f>
        <v>0</v>
      </c>
      <c r="AB98" s="2">
        <f>IF(Match!AB13="?",1,0)</f>
        <v>0</v>
      </c>
      <c r="AC98" s="17">
        <f>IF(Match!AC13="?",1,0)</f>
        <v>0</v>
      </c>
      <c r="AD98" s="17">
        <f>IF(Match!AD13="?",1,0)</f>
        <v>0</v>
      </c>
      <c r="AE98" s="79">
        <f>IF(Match!AE13="?",1,0)</f>
        <v>0</v>
      </c>
      <c r="AF98" s="79">
        <f>IF(Match!AF13="?",1,0)</f>
        <v>0</v>
      </c>
      <c r="AG98" s="17">
        <f>IF(Match!AG13="?",1,0)</f>
        <v>0</v>
      </c>
      <c r="AH98" s="17">
        <f>IF(Match!AH13="?",1,0)</f>
        <v>0</v>
      </c>
      <c r="AI98" s="79">
        <f>IF(Match!AI13="?",1,0)</f>
        <v>0</v>
      </c>
      <c r="AJ98" s="79">
        <f>IF(Match!AJ13="?",1,0)</f>
        <v>0</v>
      </c>
      <c r="AK98" s="17">
        <f>IF(Match!AK13="?",1,0)</f>
        <v>1</v>
      </c>
      <c r="AL98" s="17">
        <f>IF(Match!AL13="?",1,0)</f>
        <v>1</v>
      </c>
      <c r="AM98" s="3">
        <f t="shared" si="29"/>
        <v>2</v>
      </c>
      <c r="AN98" s="3"/>
      <c r="AP98" s="19">
        <f>AM98+Q109+R109</f>
        <v>2</v>
      </c>
    </row>
    <row r="99" spans="2:42" ht="16.149999999999999" customHeight="1" x14ac:dyDescent="0.25">
      <c r="B99" s="4" t="s">
        <v>8</v>
      </c>
      <c r="C99" s="2">
        <f>IF(Match!C14="?",1,0)</f>
        <v>0</v>
      </c>
      <c r="D99" s="2">
        <f>IF(Match!D14="?",1,0)</f>
        <v>0</v>
      </c>
      <c r="E99" s="17">
        <f>IF(Match!E14="?",1,0)</f>
        <v>0</v>
      </c>
      <c r="F99" s="17">
        <f>IF(Match!F14="?",1,0)</f>
        <v>0</v>
      </c>
      <c r="G99" s="2">
        <f>IF(Match!G14="?",1,0)</f>
        <v>0</v>
      </c>
      <c r="H99" s="2">
        <f>IF(Match!H14="?",1,0)</f>
        <v>0</v>
      </c>
      <c r="I99" s="17">
        <f>IF(Match!I14="?",1,0)</f>
        <v>0</v>
      </c>
      <c r="J99" s="17">
        <f>IF(Match!J14="?",1,0)</f>
        <v>0</v>
      </c>
      <c r="K99" s="2">
        <f>IF(Match!K14="?",1,0)</f>
        <v>0</v>
      </c>
      <c r="L99" s="2">
        <f>IF(Match!L14="?",1,0)</f>
        <v>0</v>
      </c>
      <c r="M99" s="17">
        <f>IF(Match!M14="?",1,0)</f>
        <v>0</v>
      </c>
      <c r="N99" s="17">
        <f>IF(Match!N14="?",1,0)</f>
        <v>0</v>
      </c>
      <c r="O99" s="2">
        <f>IF(Match!O14="?",1,0)</f>
        <v>0</v>
      </c>
      <c r="P99" s="2">
        <f>IF(Match!P14="?",1,0)</f>
        <v>0</v>
      </c>
      <c r="Q99" s="17">
        <f>IF(Match!Q14="?",1,0)</f>
        <v>0</v>
      </c>
      <c r="R99" s="17">
        <f>IF(Match!R14="?",1,0)</f>
        <v>0</v>
      </c>
      <c r="S99" s="2">
        <f>IF(Match!S14="?",1,0)</f>
        <v>0</v>
      </c>
      <c r="T99" s="2">
        <f>IF(Match!T14="?",1,0)</f>
        <v>0</v>
      </c>
      <c r="U99" s="17">
        <f>IF(Match!U14="?",1,0)</f>
        <v>0</v>
      </c>
      <c r="V99" s="17">
        <f>IF(Match!V14="?",1,0)</f>
        <v>0</v>
      </c>
      <c r="W99" s="2">
        <f>IF(Match!W14="?",1,0)</f>
        <v>0</v>
      </c>
      <c r="X99" s="2">
        <f>IF(Match!X14="?",1,0)</f>
        <v>0</v>
      </c>
      <c r="Y99" s="17">
        <f>IF(Match!Y14="?",1,0)</f>
        <v>0</v>
      </c>
      <c r="Z99" s="17">
        <f>IF(Match!Z14="?",1,0)</f>
        <v>0</v>
      </c>
      <c r="AA99" s="2">
        <f>IF(Match!AA14="?",1,0)</f>
        <v>0</v>
      </c>
      <c r="AB99" s="2">
        <f>IF(Match!AB14="?",1,0)</f>
        <v>0</v>
      </c>
      <c r="AC99" s="17">
        <f>IF(Match!AC14="?",1,0)</f>
        <v>0</v>
      </c>
      <c r="AD99" s="17">
        <f>IF(Match!AD14="?",1,0)</f>
        <v>0</v>
      </c>
      <c r="AE99" s="79">
        <f>IF(Match!AE14="?",1,0)</f>
        <v>0</v>
      </c>
      <c r="AF99" s="79">
        <f>IF(Match!AF14="?",1,0)</f>
        <v>0</v>
      </c>
      <c r="AG99" s="17">
        <f>IF(Match!AG14="?",1,0)</f>
        <v>0</v>
      </c>
      <c r="AH99" s="17">
        <f>IF(Match!AH14="?",1,0)</f>
        <v>0</v>
      </c>
      <c r="AI99" s="79">
        <f>IF(Match!AI14="?",1,0)</f>
        <v>0</v>
      </c>
      <c r="AJ99" s="79">
        <f>IF(Match!AJ14="?",1,0)</f>
        <v>0</v>
      </c>
      <c r="AK99" s="17">
        <f>IF(Match!AK14="?",1,0)</f>
        <v>1</v>
      </c>
      <c r="AL99" s="17">
        <f>IF(Match!AL14="?",1,0)</f>
        <v>1</v>
      </c>
      <c r="AM99" s="3">
        <f t="shared" si="29"/>
        <v>2</v>
      </c>
      <c r="AN99" s="3"/>
      <c r="AP99" s="19">
        <f>AM99+S109+T109</f>
        <v>2</v>
      </c>
    </row>
    <row r="100" spans="2:42" ht="16.149999999999999" customHeight="1" x14ac:dyDescent="0.25">
      <c r="B100" s="4" t="s">
        <v>9</v>
      </c>
      <c r="C100" s="2">
        <f>IF(Match!C15="?",1,0)</f>
        <v>0</v>
      </c>
      <c r="D100" s="2">
        <f>IF(Match!D15="?",1,0)</f>
        <v>0</v>
      </c>
      <c r="E100" s="17">
        <f>IF(Match!E15="?",1,0)</f>
        <v>0</v>
      </c>
      <c r="F100" s="17">
        <f>IF(Match!F15="?",1,0)</f>
        <v>0</v>
      </c>
      <c r="G100" s="2">
        <f>IF(Match!G15="?",1,0)</f>
        <v>0</v>
      </c>
      <c r="H100" s="2">
        <f>IF(Match!H15="?",1,0)</f>
        <v>0</v>
      </c>
      <c r="I100" s="17">
        <f>IF(Match!I15="?",1,0)</f>
        <v>0</v>
      </c>
      <c r="J100" s="17">
        <f>IF(Match!J15="?",1,0)</f>
        <v>0</v>
      </c>
      <c r="K100" s="2">
        <f>IF(Match!K15="?",1,0)</f>
        <v>0</v>
      </c>
      <c r="L100" s="2">
        <f>IF(Match!L15="?",1,0)</f>
        <v>0</v>
      </c>
      <c r="M100" s="17">
        <f>IF(Match!M15="?",1,0)</f>
        <v>0</v>
      </c>
      <c r="N100" s="17">
        <f>IF(Match!N15="?",1,0)</f>
        <v>0</v>
      </c>
      <c r="O100" s="2">
        <f>IF(Match!O15="?",1,0)</f>
        <v>0</v>
      </c>
      <c r="P100" s="2">
        <f>IF(Match!P15="?",1,0)</f>
        <v>0</v>
      </c>
      <c r="Q100" s="17">
        <f>IF(Match!Q15="?",1,0)</f>
        <v>0</v>
      </c>
      <c r="R100" s="17">
        <f>IF(Match!R15="?",1,0)</f>
        <v>0</v>
      </c>
      <c r="S100" s="2">
        <f>IF(Match!S15="?",1,0)</f>
        <v>0</v>
      </c>
      <c r="T100" s="2">
        <f>IF(Match!T15="?",1,0)</f>
        <v>0</v>
      </c>
      <c r="U100" s="17">
        <f>IF(Match!U15="?",1,0)</f>
        <v>0</v>
      </c>
      <c r="V100" s="17">
        <f>IF(Match!V15="?",1,0)</f>
        <v>0</v>
      </c>
      <c r="W100" s="2">
        <f>IF(Match!W15="?",1,0)</f>
        <v>0</v>
      </c>
      <c r="X100" s="2">
        <f>IF(Match!X15="?",1,0)</f>
        <v>0</v>
      </c>
      <c r="Y100" s="17">
        <f>IF(Match!Y15="?",1,0)</f>
        <v>0</v>
      </c>
      <c r="Z100" s="17">
        <f>IF(Match!Z15="?",1,0)</f>
        <v>0</v>
      </c>
      <c r="AA100" s="2">
        <f>IF(Match!AA15="?",1,0)</f>
        <v>0</v>
      </c>
      <c r="AB100" s="2">
        <f>IF(Match!AB15="?",1,0)</f>
        <v>0</v>
      </c>
      <c r="AC100" s="17">
        <f>IF(Match!AC15="?",1,0)</f>
        <v>0</v>
      </c>
      <c r="AD100" s="17">
        <f>IF(Match!AD15="?",1,0)</f>
        <v>0</v>
      </c>
      <c r="AE100" s="79">
        <f>IF(Match!AE15="?",1,0)</f>
        <v>0</v>
      </c>
      <c r="AF100" s="79">
        <f>IF(Match!AF15="?",1,0)</f>
        <v>0</v>
      </c>
      <c r="AG100" s="17">
        <f>IF(Match!AG15="?",1,0)</f>
        <v>0</v>
      </c>
      <c r="AH100" s="17">
        <f>IF(Match!AH15="?",1,0)</f>
        <v>0</v>
      </c>
      <c r="AI100" s="79">
        <f>IF(Match!AI15="?",1,0)</f>
        <v>0</v>
      </c>
      <c r="AJ100" s="79">
        <f>IF(Match!AJ15="?",1,0)</f>
        <v>0</v>
      </c>
      <c r="AK100" s="17">
        <f>IF(Match!AK15="?",1,0)</f>
        <v>1</v>
      </c>
      <c r="AL100" s="17">
        <f>IF(Match!AL15="?",1,0)</f>
        <v>1</v>
      </c>
      <c r="AM100" s="3">
        <f t="shared" si="29"/>
        <v>2</v>
      </c>
      <c r="AN100" s="3"/>
      <c r="AP100" s="19">
        <f>AM100+U109+V109</f>
        <v>2</v>
      </c>
    </row>
    <row r="101" spans="2:42" ht="16.149999999999999" customHeight="1" x14ac:dyDescent="0.25">
      <c r="B101" s="4" t="s">
        <v>10</v>
      </c>
      <c r="C101" s="2">
        <f>IF(Match!C16="?",1,0)</f>
        <v>0</v>
      </c>
      <c r="D101" s="2">
        <f>IF(Match!D16="?",1,0)</f>
        <v>0</v>
      </c>
      <c r="E101" s="17">
        <f>IF(Match!E16="?",1,0)</f>
        <v>0</v>
      </c>
      <c r="F101" s="17">
        <f>IF(Match!F16="?",1,0)</f>
        <v>0</v>
      </c>
      <c r="G101" s="2">
        <f>IF(Match!G16="?",1,0)</f>
        <v>0</v>
      </c>
      <c r="H101" s="2">
        <f>IF(Match!H16="?",1,0)</f>
        <v>0</v>
      </c>
      <c r="I101" s="17">
        <f>IF(Match!I16="?",1,0)</f>
        <v>0</v>
      </c>
      <c r="J101" s="17">
        <f>IF(Match!J16="?",1,0)</f>
        <v>0</v>
      </c>
      <c r="K101" s="2">
        <f>IF(Match!K16="?",1,0)</f>
        <v>0</v>
      </c>
      <c r="L101" s="2">
        <f>IF(Match!L16="?",1,0)</f>
        <v>0</v>
      </c>
      <c r="M101" s="17">
        <f>IF(Match!M16="?",1,0)</f>
        <v>0</v>
      </c>
      <c r="N101" s="17">
        <f>IF(Match!N16="?",1,0)</f>
        <v>0</v>
      </c>
      <c r="O101" s="2">
        <f>IF(Match!O16="?",1,0)</f>
        <v>0</v>
      </c>
      <c r="P101" s="2">
        <f>IF(Match!P16="?",1,0)</f>
        <v>0</v>
      </c>
      <c r="Q101" s="17">
        <f>IF(Match!Q16="?",1,0)</f>
        <v>0</v>
      </c>
      <c r="R101" s="17">
        <f>IF(Match!R16="?",1,0)</f>
        <v>0</v>
      </c>
      <c r="S101" s="2">
        <f>IF(Match!S16="?",1,0)</f>
        <v>0</v>
      </c>
      <c r="T101" s="2">
        <f>IF(Match!T16="?",1,0)</f>
        <v>0</v>
      </c>
      <c r="U101" s="17">
        <f>IF(Match!U16="?",1,0)</f>
        <v>0</v>
      </c>
      <c r="V101" s="17">
        <f>IF(Match!V16="?",1,0)</f>
        <v>0</v>
      </c>
      <c r="W101" s="2">
        <f>IF(Match!W16="?",1,0)</f>
        <v>0</v>
      </c>
      <c r="X101" s="2">
        <f>IF(Match!X16="?",1,0)</f>
        <v>0</v>
      </c>
      <c r="Y101" s="17">
        <f>IF(Match!Y16="?",1,0)</f>
        <v>0</v>
      </c>
      <c r="Z101" s="17">
        <f>IF(Match!Z16="?",1,0)</f>
        <v>0</v>
      </c>
      <c r="AA101" s="2">
        <f>IF(Match!AA16="?",1,0)</f>
        <v>0</v>
      </c>
      <c r="AB101" s="2">
        <f>IF(Match!AB16="?",1,0)</f>
        <v>0</v>
      </c>
      <c r="AC101" s="17">
        <f>IF(Match!AC16="?",1,0)</f>
        <v>0</v>
      </c>
      <c r="AD101" s="17">
        <f>IF(Match!AD16="?",1,0)</f>
        <v>0</v>
      </c>
      <c r="AE101" s="79">
        <f>IF(Match!AE16="?",1,0)</f>
        <v>0</v>
      </c>
      <c r="AF101" s="79">
        <f>IF(Match!AF16="?",1,0)</f>
        <v>0</v>
      </c>
      <c r="AG101" s="17">
        <f>IF(Match!AG16="?",1,0)</f>
        <v>0</v>
      </c>
      <c r="AH101" s="17">
        <f>IF(Match!AH16="?",1,0)</f>
        <v>0</v>
      </c>
      <c r="AI101" s="79">
        <f>IF(Match!AI16="?",1,0)</f>
        <v>0</v>
      </c>
      <c r="AJ101" s="79">
        <f>IF(Match!AJ16="?",1,0)</f>
        <v>0</v>
      </c>
      <c r="AK101" s="17">
        <f>IF(Match!AK16="?",1,0)</f>
        <v>1</v>
      </c>
      <c r="AL101" s="17">
        <f>IF(Match!AL16="?",1,0)</f>
        <v>1</v>
      </c>
      <c r="AM101" s="3">
        <f t="shared" si="29"/>
        <v>2</v>
      </c>
      <c r="AN101" s="3"/>
      <c r="AP101" s="19">
        <f>AM101+W109+X109</f>
        <v>2</v>
      </c>
    </row>
    <row r="102" spans="2:42" ht="16.149999999999999" customHeight="1" x14ac:dyDescent="0.25">
      <c r="B102" s="4" t="s">
        <v>11</v>
      </c>
      <c r="C102" s="2">
        <f>IF(Match!C17="?",1,0)</f>
        <v>0</v>
      </c>
      <c r="D102" s="2">
        <f>IF(Match!D17="?",1,0)</f>
        <v>0</v>
      </c>
      <c r="E102" s="17">
        <f>IF(Match!E17="?",1,0)</f>
        <v>0</v>
      </c>
      <c r="F102" s="17">
        <f>IF(Match!F17="?",1,0)</f>
        <v>0</v>
      </c>
      <c r="G102" s="2">
        <f>IF(Match!G17="?",1,0)</f>
        <v>0</v>
      </c>
      <c r="H102" s="2">
        <f>IF(Match!H17="?",1,0)</f>
        <v>0</v>
      </c>
      <c r="I102" s="17">
        <f>IF(Match!I17="?",1,0)</f>
        <v>0</v>
      </c>
      <c r="J102" s="17">
        <f>IF(Match!J17="?",1,0)</f>
        <v>0</v>
      </c>
      <c r="K102" s="2">
        <f>IF(Match!K17="?",1,0)</f>
        <v>0</v>
      </c>
      <c r="L102" s="2">
        <f>IF(Match!L17="?",1,0)</f>
        <v>0</v>
      </c>
      <c r="M102" s="17">
        <f>IF(Match!M17="?",1,0)</f>
        <v>0</v>
      </c>
      <c r="N102" s="17">
        <f>IF(Match!N17="?",1,0)</f>
        <v>0</v>
      </c>
      <c r="O102" s="2">
        <f>IF(Match!O17="?",1,0)</f>
        <v>0</v>
      </c>
      <c r="P102" s="2">
        <f>IF(Match!P17="?",1,0)</f>
        <v>0</v>
      </c>
      <c r="Q102" s="17">
        <f>IF(Match!Q17="?",1,0)</f>
        <v>0</v>
      </c>
      <c r="R102" s="17">
        <f>IF(Match!R17="?",1,0)</f>
        <v>0</v>
      </c>
      <c r="S102" s="2">
        <f>IF(Match!S17="?",1,0)</f>
        <v>0</v>
      </c>
      <c r="T102" s="2">
        <f>IF(Match!T17="?",1,0)</f>
        <v>0</v>
      </c>
      <c r="U102" s="17">
        <f>IF(Match!U17="?",1,0)</f>
        <v>0</v>
      </c>
      <c r="V102" s="17">
        <f>IF(Match!V17="?",1,0)</f>
        <v>0</v>
      </c>
      <c r="W102" s="2">
        <f>IF(Match!W17="?",1,0)</f>
        <v>0</v>
      </c>
      <c r="X102" s="2">
        <f>IF(Match!X17="?",1,0)</f>
        <v>0</v>
      </c>
      <c r="Y102" s="17">
        <f>IF(Match!Y17="?",1,0)</f>
        <v>0</v>
      </c>
      <c r="Z102" s="17">
        <f>IF(Match!Z17="?",1,0)</f>
        <v>0</v>
      </c>
      <c r="AA102" s="2">
        <f>IF(Match!AA17="?",1,0)</f>
        <v>0</v>
      </c>
      <c r="AB102" s="2">
        <f>IF(Match!AB17="?",1,0)</f>
        <v>0</v>
      </c>
      <c r="AC102" s="17">
        <f>IF(Match!AC17="?",1,0)</f>
        <v>0</v>
      </c>
      <c r="AD102" s="17">
        <f>IF(Match!AD17="?",1,0)</f>
        <v>0</v>
      </c>
      <c r="AE102" s="79">
        <f>IF(Match!AE17="?",1,0)</f>
        <v>0</v>
      </c>
      <c r="AF102" s="79">
        <f>IF(Match!AF17="?",1,0)</f>
        <v>0</v>
      </c>
      <c r="AG102" s="17">
        <f>IF(Match!AG17="?",1,0)</f>
        <v>0</v>
      </c>
      <c r="AH102" s="17">
        <f>IF(Match!AH17="?",1,0)</f>
        <v>0</v>
      </c>
      <c r="AI102" s="79">
        <f>IF(Match!AI17="?",1,0)</f>
        <v>0</v>
      </c>
      <c r="AJ102" s="79">
        <f>IF(Match!AJ17="?",1,0)</f>
        <v>0</v>
      </c>
      <c r="AK102" s="17">
        <f>IF(Match!AK17="?",1,0)</f>
        <v>1</v>
      </c>
      <c r="AL102" s="17">
        <f>IF(Match!AL17="?",1,0)</f>
        <v>1</v>
      </c>
      <c r="AM102" s="3">
        <f t="shared" si="29"/>
        <v>2</v>
      </c>
      <c r="AN102" s="3"/>
      <c r="AP102" s="19">
        <f>AM102+Y109+Z109</f>
        <v>2</v>
      </c>
    </row>
    <row r="103" spans="2:42" ht="16.149999999999999" customHeight="1" x14ac:dyDescent="0.25">
      <c r="B103" s="4" t="s">
        <v>12</v>
      </c>
      <c r="C103" s="2">
        <f>IF(Match!C18="?",1,0)</f>
        <v>0</v>
      </c>
      <c r="D103" s="2">
        <f>IF(Match!D18="?",1,0)</f>
        <v>0</v>
      </c>
      <c r="E103" s="17">
        <f>IF(Match!E18="?",1,0)</f>
        <v>0</v>
      </c>
      <c r="F103" s="17">
        <f>IF(Match!F18="?",1,0)</f>
        <v>0</v>
      </c>
      <c r="G103" s="2">
        <f>IF(Match!G18="?",1,0)</f>
        <v>0</v>
      </c>
      <c r="H103" s="2">
        <f>IF(Match!H18="?",1,0)</f>
        <v>0</v>
      </c>
      <c r="I103" s="17">
        <f>IF(Match!I18="?",1,0)</f>
        <v>0</v>
      </c>
      <c r="J103" s="17">
        <f>IF(Match!J18="?",1,0)</f>
        <v>0</v>
      </c>
      <c r="K103" s="2">
        <f>IF(Match!K18="?",1,0)</f>
        <v>0</v>
      </c>
      <c r="L103" s="2">
        <f>IF(Match!L18="?",1,0)</f>
        <v>0</v>
      </c>
      <c r="M103" s="17">
        <f>IF(Match!M18="?",1,0)</f>
        <v>0</v>
      </c>
      <c r="N103" s="17">
        <f>IF(Match!N18="?",1,0)</f>
        <v>0</v>
      </c>
      <c r="O103" s="2">
        <f>IF(Match!O18="?",1,0)</f>
        <v>0</v>
      </c>
      <c r="P103" s="2">
        <f>IF(Match!P18="?",1,0)</f>
        <v>0</v>
      </c>
      <c r="Q103" s="17">
        <f>IF(Match!Q18="?",1,0)</f>
        <v>0</v>
      </c>
      <c r="R103" s="17">
        <f>IF(Match!R18="?",1,0)</f>
        <v>0</v>
      </c>
      <c r="S103" s="2">
        <f>IF(Match!S18="?",1,0)</f>
        <v>0</v>
      </c>
      <c r="T103" s="2">
        <f>IF(Match!T18="?",1,0)</f>
        <v>0</v>
      </c>
      <c r="U103" s="17">
        <f>IF(Match!U18="?",1,0)</f>
        <v>0</v>
      </c>
      <c r="V103" s="17">
        <f>IF(Match!V18="?",1,0)</f>
        <v>0</v>
      </c>
      <c r="W103" s="2">
        <f>IF(Match!W18="?",1,0)</f>
        <v>0</v>
      </c>
      <c r="X103" s="2">
        <f>IF(Match!X18="?",1,0)</f>
        <v>0</v>
      </c>
      <c r="Y103" s="17">
        <f>IF(Match!Y18="?",1,0)</f>
        <v>0</v>
      </c>
      <c r="Z103" s="17">
        <f>IF(Match!Z18="?",1,0)</f>
        <v>0</v>
      </c>
      <c r="AA103" s="2">
        <f>IF(Match!AA18="?",1,0)</f>
        <v>0</v>
      </c>
      <c r="AB103" s="2">
        <f>IF(Match!AB18="?",1,0)</f>
        <v>0</v>
      </c>
      <c r="AC103" s="17">
        <f>IF(Match!AC18="?",1,0)</f>
        <v>0</v>
      </c>
      <c r="AD103" s="17">
        <f>IF(Match!AD18="?",1,0)</f>
        <v>0</v>
      </c>
      <c r="AE103" s="79">
        <f>IF(Match!AE18="?",1,0)</f>
        <v>0</v>
      </c>
      <c r="AF103" s="79">
        <f>IF(Match!AF18="?",1,0)</f>
        <v>0</v>
      </c>
      <c r="AG103" s="17">
        <f>IF(Match!AG18="?",1,0)</f>
        <v>0</v>
      </c>
      <c r="AH103" s="17">
        <f>IF(Match!AH18="?",1,0)</f>
        <v>0</v>
      </c>
      <c r="AI103" s="79">
        <f>IF(Match!AI18="?",1,0)</f>
        <v>0</v>
      </c>
      <c r="AJ103" s="79">
        <f>IF(Match!AJ18="?",1,0)</f>
        <v>0</v>
      </c>
      <c r="AK103" s="17">
        <f>IF(Match!AK18="?",1,0)</f>
        <v>1</v>
      </c>
      <c r="AL103" s="17">
        <f>IF(Match!AL18="?",1,0)</f>
        <v>1</v>
      </c>
      <c r="AM103" s="3">
        <f t="shared" si="29"/>
        <v>2</v>
      </c>
      <c r="AN103" s="3"/>
      <c r="AP103" s="19">
        <f>AM103+AA109+AB109</f>
        <v>2</v>
      </c>
    </row>
    <row r="104" spans="2:42" ht="16.149999999999999" customHeight="1" x14ac:dyDescent="0.25">
      <c r="B104" s="4" t="s">
        <v>13</v>
      </c>
      <c r="C104" s="2">
        <f>IF(Match!C19="?",1,0)</f>
        <v>0</v>
      </c>
      <c r="D104" s="2">
        <f>IF(Match!D19="?",1,0)</f>
        <v>0</v>
      </c>
      <c r="E104" s="17">
        <f>IF(Match!E19="?",1,0)</f>
        <v>0</v>
      </c>
      <c r="F104" s="17">
        <f>IF(Match!F19="?",1,0)</f>
        <v>0</v>
      </c>
      <c r="G104" s="2">
        <f>IF(Match!G19="?",1,0)</f>
        <v>0</v>
      </c>
      <c r="H104" s="2">
        <f>IF(Match!H19="?",1,0)</f>
        <v>0</v>
      </c>
      <c r="I104" s="17">
        <f>IF(Match!I19="?",1,0)</f>
        <v>0</v>
      </c>
      <c r="J104" s="17">
        <f>IF(Match!J19="?",1,0)</f>
        <v>0</v>
      </c>
      <c r="K104" s="2">
        <f>IF(Match!K19="?",1,0)</f>
        <v>0</v>
      </c>
      <c r="L104" s="2">
        <f>IF(Match!L19="?",1,0)</f>
        <v>0</v>
      </c>
      <c r="M104" s="17">
        <f>IF(Match!M19="?",1,0)</f>
        <v>0</v>
      </c>
      <c r="N104" s="17">
        <f>IF(Match!N19="?",1,0)</f>
        <v>0</v>
      </c>
      <c r="O104" s="2">
        <f>IF(Match!O19="?",1,0)</f>
        <v>0</v>
      </c>
      <c r="P104" s="2">
        <f>IF(Match!P19="?",1,0)</f>
        <v>0</v>
      </c>
      <c r="Q104" s="17">
        <f>IF(Match!Q19="?",1,0)</f>
        <v>0</v>
      </c>
      <c r="R104" s="17">
        <f>IF(Match!R19="?",1,0)</f>
        <v>0</v>
      </c>
      <c r="S104" s="2">
        <f>IF(Match!S19="?",1,0)</f>
        <v>0</v>
      </c>
      <c r="T104" s="2">
        <f>IF(Match!T19="?",1,0)</f>
        <v>0</v>
      </c>
      <c r="U104" s="17">
        <f>IF(Match!U19="?",1,0)</f>
        <v>0</v>
      </c>
      <c r="V104" s="17">
        <f>IF(Match!V19="?",1,0)</f>
        <v>0</v>
      </c>
      <c r="W104" s="2">
        <f>IF(Match!W19="?",1,0)</f>
        <v>0</v>
      </c>
      <c r="X104" s="2">
        <f>IF(Match!X19="?",1,0)</f>
        <v>0</v>
      </c>
      <c r="Y104" s="17">
        <f>IF(Match!Y19="?",1,0)</f>
        <v>0</v>
      </c>
      <c r="Z104" s="17">
        <f>IF(Match!Z19="?",1,0)</f>
        <v>0</v>
      </c>
      <c r="AA104" s="2">
        <f>IF(Match!AA19="?",1,0)</f>
        <v>0</v>
      </c>
      <c r="AB104" s="2">
        <f>IF(Match!AB19="?",1,0)</f>
        <v>0</v>
      </c>
      <c r="AC104" s="17">
        <f>IF(Match!AC19="?",1,0)</f>
        <v>0</v>
      </c>
      <c r="AD104" s="17">
        <f>IF(Match!AD19="?",1,0)</f>
        <v>0</v>
      </c>
      <c r="AE104" s="79">
        <f>IF(Match!AE19="?",1,0)</f>
        <v>0</v>
      </c>
      <c r="AF104" s="79">
        <f>IF(Match!AF19="?",1,0)</f>
        <v>0</v>
      </c>
      <c r="AG104" s="17">
        <f>IF(Match!AG19="?",1,0)</f>
        <v>0</v>
      </c>
      <c r="AH104" s="17">
        <f>IF(Match!AH19="?",1,0)</f>
        <v>0</v>
      </c>
      <c r="AI104" s="79">
        <f>IF(Match!AI19="?",1,0)</f>
        <v>0</v>
      </c>
      <c r="AJ104" s="79">
        <f>IF(Match!AJ19="?",1,0)</f>
        <v>0</v>
      </c>
      <c r="AK104" s="17">
        <f>IF(Match!AK19="?",1,0)</f>
        <v>1</v>
      </c>
      <c r="AL104" s="17">
        <f>IF(Match!AL19="?",1,0)</f>
        <v>1</v>
      </c>
      <c r="AM104" s="3">
        <f t="shared" si="29"/>
        <v>2</v>
      </c>
      <c r="AN104" s="3"/>
      <c r="AP104" s="19">
        <f>AM104+AC109+AD109</f>
        <v>2</v>
      </c>
    </row>
    <row r="105" spans="2:42" ht="16.149999999999999" customHeight="1" x14ac:dyDescent="0.25">
      <c r="B105" s="4" t="s">
        <v>34</v>
      </c>
      <c r="C105" s="2">
        <f>IF(Match!C20="?",1,0)</f>
        <v>0</v>
      </c>
      <c r="D105" s="2">
        <f>IF(Match!D20="?",1,0)</f>
        <v>0</v>
      </c>
      <c r="E105" s="17">
        <f>IF(Match!E20="?",1,0)</f>
        <v>0</v>
      </c>
      <c r="F105" s="17">
        <f>IF(Match!F20="?",1,0)</f>
        <v>0</v>
      </c>
      <c r="G105" s="2">
        <f>IF(Match!G20="?",1,0)</f>
        <v>0</v>
      </c>
      <c r="H105" s="2">
        <f>IF(Match!H20="?",1,0)</f>
        <v>0</v>
      </c>
      <c r="I105" s="17">
        <f>IF(Match!I20="?",1,0)</f>
        <v>0</v>
      </c>
      <c r="J105" s="17">
        <f>IF(Match!J20="?",1,0)</f>
        <v>0</v>
      </c>
      <c r="K105" s="2">
        <f>IF(Match!K20="?",1,0)</f>
        <v>0</v>
      </c>
      <c r="L105" s="2">
        <f>IF(Match!L20="?",1,0)</f>
        <v>0</v>
      </c>
      <c r="M105" s="17">
        <f>IF(Match!M20="?",1,0)</f>
        <v>0</v>
      </c>
      <c r="N105" s="17">
        <f>IF(Match!N20="?",1,0)</f>
        <v>0</v>
      </c>
      <c r="O105" s="2">
        <f>IF(Match!O20="?",1,0)</f>
        <v>0</v>
      </c>
      <c r="P105" s="2">
        <f>IF(Match!P20="?",1,0)</f>
        <v>0</v>
      </c>
      <c r="Q105" s="17">
        <f>IF(Match!Q20="?",1,0)</f>
        <v>0</v>
      </c>
      <c r="R105" s="17">
        <f>IF(Match!R20="?",1,0)</f>
        <v>0</v>
      </c>
      <c r="S105" s="2">
        <f>IF(Match!S20="?",1,0)</f>
        <v>0</v>
      </c>
      <c r="T105" s="2">
        <f>IF(Match!T20="?",1,0)</f>
        <v>0</v>
      </c>
      <c r="U105" s="17">
        <f>IF(Match!U20="?",1,0)</f>
        <v>0</v>
      </c>
      <c r="V105" s="17">
        <f>IF(Match!V20="?",1,0)</f>
        <v>0</v>
      </c>
      <c r="W105" s="2">
        <f>IF(Match!W20="?",1,0)</f>
        <v>0</v>
      </c>
      <c r="X105" s="2">
        <f>IF(Match!X20="?",1,0)</f>
        <v>0</v>
      </c>
      <c r="Y105" s="17">
        <f>IF(Match!Y20="?",1,0)</f>
        <v>0</v>
      </c>
      <c r="Z105" s="17">
        <f>IF(Match!Z20="?",1,0)</f>
        <v>0</v>
      </c>
      <c r="AA105" s="2">
        <f>IF(Match!AA20="?",1,0)</f>
        <v>0</v>
      </c>
      <c r="AB105" s="2">
        <f>IF(Match!AB20="?",1,0)</f>
        <v>0</v>
      </c>
      <c r="AC105" s="17">
        <f>IF(Match!AC20="?",1,0)</f>
        <v>0</v>
      </c>
      <c r="AD105" s="17">
        <f>IF(Match!AD20="?",1,0)</f>
        <v>0</v>
      </c>
      <c r="AE105" s="79">
        <f>IF(Match!AE20="?",1,0)</f>
        <v>0</v>
      </c>
      <c r="AF105" s="79">
        <f>IF(Match!AF20="?",1,0)</f>
        <v>0</v>
      </c>
      <c r="AG105" s="17">
        <f>IF(Match!AG20="?",1,0)</f>
        <v>0</v>
      </c>
      <c r="AH105" s="17">
        <f>IF(Match!AH20="?",1,0)</f>
        <v>0</v>
      </c>
      <c r="AI105" s="79">
        <f>IF(Match!AI20="?",1,0)</f>
        <v>0</v>
      </c>
      <c r="AJ105" s="79">
        <f>IF(Match!AJ20="?",1,0)</f>
        <v>0</v>
      </c>
      <c r="AK105" s="17">
        <f>IF(Match!AK20="?",1,0)</f>
        <v>1</v>
      </c>
      <c r="AL105" s="17">
        <f>IF(Match!AL20="?",1,0)</f>
        <v>1</v>
      </c>
      <c r="AM105" s="3">
        <f t="shared" si="29"/>
        <v>2</v>
      </c>
      <c r="AN105" s="3"/>
      <c r="AP105" s="19">
        <f>AM105+AE109+AF109</f>
        <v>2</v>
      </c>
    </row>
    <row r="106" spans="2:42" ht="16.149999999999999" customHeight="1" x14ac:dyDescent="0.25">
      <c r="B106" s="4" t="s">
        <v>35</v>
      </c>
      <c r="C106" s="2">
        <f>IF(Match!C21="?",1,0)</f>
        <v>0</v>
      </c>
      <c r="D106" s="2">
        <f>IF(Match!D21="?",1,0)</f>
        <v>0</v>
      </c>
      <c r="E106" s="17">
        <f>IF(Match!E21="?",1,0)</f>
        <v>0</v>
      </c>
      <c r="F106" s="17">
        <f>IF(Match!F21="?",1,0)</f>
        <v>0</v>
      </c>
      <c r="G106" s="2">
        <f>IF(Match!G21="?",1,0)</f>
        <v>0</v>
      </c>
      <c r="H106" s="2">
        <f>IF(Match!H21="?",1,0)</f>
        <v>0</v>
      </c>
      <c r="I106" s="17">
        <f>IF(Match!I21="?",1,0)</f>
        <v>0</v>
      </c>
      <c r="J106" s="17">
        <f>IF(Match!J21="?",1,0)</f>
        <v>0</v>
      </c>
      <c r="K106" s="2">
        <f>IF(Match!K21="?",1,0)</f>
        <v>0</v>
      </c>
      <c r="L106" s="2">
        <f>IF(Match!L21="?",1,0)</f>
        <v>0</v>
      </c>
      <c r="M106" s="17">
        <f>IF(Match!M21="?",1,0)</f>
        <v>0</v>
      </c>
      <c r="N106" s="17">
        <f>IF(Match!N21="?",1,0)</f>
        <v>0</v>
      </c>
      <c r="O106" s="2">
        <f>IF(Match!O21="?",1,0)</f>
        <v>0</v>
      </c>
      <c r="P106" s="2">
        <f>IF(Match!P21="?",1,0)</f>
        <v>0</v>
      </c>
      <c r="Q106" s="17">
        <f>IF(Match!Q21="?",1,0)</f>
        <v>0</v>
      </c>
      <c r="R106" s="17">
        <f>IF(Match!R21="?",1,0)</f>
        <v>0</v>
      </c>
      <c r="S106" s="2">
        <f>IF(Match!S21="?",1,0)</f>
        <v>0</v>
      </c>
      <c r="T106" s="2">
        <f>IF(Match!T21="?",1,0)</f>
        <v>0</v>
      </c>
      <c r="U106" s="17">
        <f>IF(Match!U21="?",1,0)</f>
        <v>0</v>
      </c>
      <c r="V106" s="17">
        <f>IF(Match!V21="?",1,0)</f>
        <v>0</v>
      </c>
      <c r="W106" s="2">
        <f>IF(Match!W21="?",1,0)</f>
        <v>0</v>
      </c>
      <c r="X106" s="2">
        <f>IF(Match!X21="?",1,0)</f>
        <v>0</v>
      </c>
      <c r="Y106" s="17">
        <f>IF(Match!Y21="?",1,0)</f>
        <v>0</v>
      </c>
      <c r="Z106" s="17">
        <f>IF(Match!Z21="?",1,0)</f>
        <v>0</v>
      </c>
      <c r="AA106" s="2">
        <f>IF(Match!AA21="?",1,0)</f>
        <v>0</v>
      </c>
      <c r="AB106" s="2">
        <f>IF(Match!AB21="?",1,0)</f>
        <v>0</v>
      </c>
      <c r="AC106" s="17">
        <f>IF(Match!AC21="?",1,0)</f>
        <v>0</v>
      </c>
      <c r="AD106" s="17">
        <f>IF(Match!AD21="?",1,0)</f>
        <v>0</v>
      </c>
      <c r="AE106" s="79">
        <f>IF(Match!AE21="?",1,0)</f>
        <v>0</v>
      </c>
      <c r="AF106" s="79">
        <f>IF(Match!AF21="?",1,0)</f>
        <v>0</v>
      </c>
      <c r="AG106" s="17">
        <f>IF(Match!AG21="?",1,0)</f>
        <v>0</v>
      </c>
      <c r="AH106" s="17">
        <f>IF(Match!AH21="?",1,0)</f>
        <v>0</v>
      </c>
      <c r="AI106" s="79">
        <f>IF(Match!AI21="?",1,0)</f>
        <v>0</v>
      </c>
      <c r="AJ106" s="79">
        <f>IF(Match!AJ21="?",1,0)</f>
        <v>0</v>
      </c>
      <c r="AK106" s="17">
        <f>IF(Match!AK21="?",1,0)</f>
        <v>1</v>
      </c>
      <c r="AL106" s="17">
        <f>IF(Match!AL21="?",1,0)</f>
        <v>1</v>
      </c>
      <c r="AM106" s="3">
        <f t="shared" si="29"/>
        <v>2</v>
      </c>
      <c r="AN106" s="3"/>
      <c r="AP106" s="19">
        <f>AM106+AG109+AH109</f>
        <v>2</v>
      </c>
    </row>
    <row r="107" spans="2:42" ht="16.149999999999999" customHeight="1" x14ac:dyDescent="0.25">
      <c r="B107" s="4" t="s">
        <v>36</v>
      </c>
      <c r="C107" s="2">
        <f>IF(Match!C22="?",1,0)</f>
        <v>0</v>
      </c>
      <c r="D107" s="2">
        <f>IF(Match!D22="?",1,0)</f>
        <v>0</v>
      </c>
      <c r="E107" s="17">
        <f>IF(Match!E22="?",1,0)</f>
        <v>0</v>
      </c>
      <c r="F107" s="17">
        <f>IF(Match!F22="?",1,0)</f>
        <v>0</v>
      </c>
      <c r="G107" s="2">
        <f>IF(Match!G22="?",1,0)</f>
        <v>0</v>
      </c>
      <c r="H107" s="2">
        <f>IF(Match!H22="?",1,0)</f>
        <v>0</v>
      </c>
      <c r="I107" s="17">
        <f>IF(Match!I22="?",1,0)</f>
        <v>0</v>
      </c>
      <c r="J107" s="17">
        <f>IF(Match!J22="?",1,0)</f>
        <v>0</v>
      </c>
      <c r="K107" s="2">
        <f>IF(Match!K22="?",1,0)</f>
        <v>0</v>
      </c>
      <c r="L107" s="2">
        <f>IF(Match!L22="?",1,0)</f>
        <v>0</v>
      </c>
      <c r="M107" s="17">
        <f>IF(Match!M22="?",1,0)</f>
        <v>0</v>
      </c>
      <c r="N107" s="17">
        <f>IF(Match!N22="?",1,0)</f>
        <v>0</v>
      </c>
      <c r="O107" s="2">
        <f>IF(Match!O22="?",1,0)</f>
        <v>0</v>
      </c>
      <c r="P107" s="2">
        <f>IF(Match!P22="?",1,0)</f>
        <v>0</v>
      </c>
      <c r="Q107" s="17">
        <f>IF(Match!Q22="?",1,0)</f>
        <v>0</v>
      </c>
      <c r="R107" s="17">
        <f>IF(Match!R22="?",1,0)</f>
        <v>0</v>
      </c>
      <c r="S107" s="2">
        <f>IF(Match!S22="?",1,0)</f>
        <v>0</v>
      </c>
      <c r="T107" s="2">
        <f>IF(Match!T22="?",1,0)</f>
        <v>0</v>
      </c>
      <c r="U107" s="17">
        <f>IF(Match!U22="?",1,0)</f>
        <v>0</v>
      </c>
      <c r="V107" s="17">
        <f>IF(Match!V22="?",1,0)</f>
        <v>0</v>
      </c>
      <c r="W107" s="2">
        <f>IF(Match!W22="?",1,0)</f>
        <v>0</v>
      </c>
      <c r="X107" s="2">
        <f>IF(Match!X22="?",1,0)</f>
        <v>0</v>
      </c>
      <c r="Y107" s="17">
        <f>IF(Match!Y22="?",1,0)</f>
        <v>0</v>
      </c>
      <c r="Z107" s="17">
        <f>IF(Match!Z22="?",1,0)</f>
        <v>0</v>
      </c>
      <c r="AA107" s="2">
        <f>IF(Match!AA22="?",1,0)</f>
        <v>0</v>
      </c>
      <c r="AB107" s="2">
        <f>IF(Match!AB22="?",1,0)</f>
        <v>0</v>
      </c>
      <c r="AC107" s="17">
        <f>IF(Match!AC22="?",1,0)</f>
        <v>0</v>
      </c>
      <c r="AD107" s="17">
        <f>IF(Match!AD22="?",1,0)</f>
        <v>0</v>
      </c>
      <c r="AE107" s="79">
        <f>IF(Match!AE22="?",1,0)</f>
        <v>0</v>
      </c>
      <c r="AF107" s="79">
        <f>IF(Match!AF22="?",1,0)</f>
        <v>0</v>
      </c>
      <c r="AG107" s="17">
        <f>IF(Match!AG22="?",1,0)</f>
        <v>0</v>
      </c>
      <c r="AH107" s="17">
        <f>IF(Match!AH22="?",1,0)</f>
        <v>0</v>
      </c>
      <c r="AI107" s="79">
        <f>IF(Match!AI22="?",1,0)</f>
        <v>0</v>
      </c>
      <c r="AJ107" s="79">
        <f>IF(Match!AJ22="?",1,0)</f>
        <v>0</v>
      </c>
      <c r="AK107" s="17">
        <f>IF(Match!AK22="?",1,0)</f>
        <v>1</v>
      </c>
      <c r="AL107" s="17">
        <f>IF(Match!AL22="?",1,0)</f>
        <v>1</v>
      </c>
      <c r="AM107" s="3">
        <f t="shared" si="29"/>
        <v>2</v>
      </c>
      <c r="AN107" s="3"/>
      <c r="AP107" s="19">
        <f>AM107+AI109+AJ109</f>
        <v>2</v>
      </c>
    </row>
    <row r="108" spans="2:42" ht="16.149999999999999" customHeight="1" x14ac:dyDescent="0.25">
      <c r="B108" s="4" t="s">
        <v>37</v>
      </c>
      <c r="C108" s="2">
        <f>IF(Match!C23="?",1,0)</f>
        <v>0</v>
      </c>
      <c r="D108" s="2">
        <f>IF(Match!D23="?",1,0)</f>
        <v>0</v>
      </c>
      <c r="E108" s="17">
        <f>IF(Match!E23="?",1,0)</f>
        <v>0</v>
      </c>
      <c r="F108" s="17">
        <f>IF(Match!F23="?",1,0)</f>
        <v>0</v>
      </c>
      <c r="G108" s="2">
        <f>IF(Match!G23="?",1,0)</f>
        <v>0</v>
      </c>
      <c r="H108" s="2">
        <f>IF(Match!H23="?",1,0)</f>
        <v>0</v>
      </c>
      <c r="I108" s="17">
        <f>IF(Match!I23="?",1,0)</f>
        <v>0</v>
      </c>
      <c r="J108" s="17">
        <f>IF(Match!J23="?",1,0)</f>
        <v>0</v>
      </c>
      <c r="K108" s="2">
        <f>IF(Match!K23="?",1,0)</f>
        <v>0</v>
      </c>
      <c r="L108" s="2">
        <f>IF(Match!L23="?",1,0)</f>
        <v>0</v>
      </c>
      <c r="M108" s="17">
        <f>IF(Match!M23="?",1,0)</f>
        <v>0</v>
      </c>
      <c r="N108" s="17">
        <f>IF(Match!N23="?",1,0)</f>
        <v>0</v>
      </c>
      <c r="O108" s="2">
        <f>IF(Match!O23="?",1,0)</f>
        <v>0</v>
      </c>
      <c r="P108" s="2">
        <f>IF(Match!P23="?",1,0)</f>
        <v>0</v>
      </c>
      <c r="Q108" s="17">
        <f>IF(Match!Q23="?",1,0)</f>
        <v>0</v>
      </c>
      <c r="R108" s="17">
        <f>IF(Match!R23="?",1,0)</f>
        <v>0</v>
      </c>
      <c r="S108" s="2">
        <f>IF(Match!S23="?",1,0)</f>
        <v>0</v>
      </c>
      <c r="T108" s="2">
        <f>IF(Match!T23="?",1,0)</f>
        <v>0</v>
      </c>
      <c r="U108" s="17">
        <f>IF(Match!U23="?",1,0)</f>
        <v>0</v>
      </c>
      <c r="V108" s="17">
        <f>IF(Match!V23="?",1,0)</f>
        <v>0</v>
      </c>
      <c r="W108" s="2">
        <f>IF(Match!W23="?",1,0)</f>
        <v>0</v>
      </c>
      <c r="X108" s="2">
        <f>IF(Match!X23="?",1,0)</f>
        <v>0</v>
      </c>
      <c r="Y108" s="17">
        <f>IF(Match!Y23="?",1,0)</f>
        <v>0</v>
      </c>
      <c r="Z108" s="17">
        <f>IF(Match!Z23="?",1,0)</f>
        <v>0</v>
      </c>
      <c r="AA108" s="2">
        <f>IF(Match!AA23="?",1,0)</f>
        <v>0</v>
      </c>
      <c r="AB108" s="2">
        <f>IF(Match!AB23="?",1,0)</f>
        <v>0</v>
      </c>
      <c r="AC108" s="17">
        <f>IF(Match!AC23="?",1,0)</f>
        <v>0</v>
      </c>
      <c r="AD108" s="17">
        <f>IF(Match!AD23="?",1,0)</f>
        <v>0</v>
      </c>
      <c r="AE108" s="79">
        <f>IF(Match!AE23="?",1,0)</f>
        <v>0</v>
      </c>
      <c r="AF108" s="79">
        <f>IF(Match!AF23="?",1,0)</f>
        <v>0</v>
      </c>
      <c r="AG108" s="17">
        <f>IF(Match!AG23="?",1,0)</f>
        <v>0</v>
      </c>
      <c r="AH108" s="17">
        <f>IF(Match!AH23="?",1,0)</f>
        <v>0</v>
      </c>
      <c r="AI108" s="79">
        <f>IF(Match!AI23="?",1,0)</f>
        <v>0</v>
      </c>
      <c r="AJ108" s="79">
        <f>IF(Match!AJ23="?",1,0)</f>
        <v>0</v>
      </c>
      <c r="AK108" s="17">
        <f>IF(Match!AK23="?",1,0)</f>
        <v>0</v>
      </c>
      <c r="AL108" s="17">
        <f>IF(Match!AL23="?",1,0)</f>
        <v>0</v>
      </c>
      <c r="AM108" s="3">
        <f t="shared" si="29"/>
        <v>0</v>
      </c>
      <c r="AN108" s="3"/>
      <c r="AP108" s="19">
        <f>AM108+AK109+AL109</f>
        <v>34</v>
      </c>
    </row>
    <row r="109" spans="2:42" ht="16.149999999999999" customHeight="1" x14ac:dyDescent="0.25">
      <c r="B109" s="1"/>
      <c r="C109" s="77">
        <f>SUM(C91:C108)</f>
        <v>0</v>
      </c>
      <c r="D109" s="77">
        <f t="shared" ref="D109:AL109" si="30">SUM(D91:D108)</f>
        <v>0</v>
      </c>
      <c r="E109" s="77">
        <f t="shared" si="30"/>
        <v>0</v>
      </c>
      <c r="F109" s="77">
        <f t="shared" si="30"/>
        <v>0</v>
      </c>
      <c r="G109" s="77">
        <f t="shared" si="30"/>
        <v>0</v>
      </c>
      <c r="H109" s="77">
        <f t="shared" si="30"/>
        <v>0</v>
      </c>
      <c r="I109" s="77">
        <f t="shared" si="30"/>
        <v>0</v>
      </c>
      <c r="J109" s="77">
        <f t="shared" si="30"/>
        <v>0</v>
      </c>
      <c r="K109" s="77">
        <f t="shared" si="30"/>
        <v>0</v>
      </c>
      <c r="L109" s="77">
        <f t="shared" si="30"/>
        <v>0</v>
      </c>
      <c r="M109" s="77">
        <f t="shared" si="30"/>
        <v>0</v>
      </c>
      <c r="N109" s="77">
        <f t="shared" si="30"/>
        <v>0</v>
      </c>
      <c r="O109" s="77">
        <f t="shared" si="30"/>
        <v>0</v>
      </c>
      <c r="P109" s="77">
        <f t="shared" si="30"/>
        <v>0</v>
      </c>
      <c r="Q109" s="77">
        <f t="shared" si="30"/>
        <v>0</v>
      </c>
      <c r="R109" s="77">
        <f t="shared" si="30"/>
        <v>0</v>
      </c>
      <c r="S109" s="77">
        <f t="shared" si="30"/>
        <v>0</v>
      </c>
      <c r="T109" s="77">
        <f t="shared" si="30"/>
        <v>0</v>
      </c>
      <c r="U109" s="77">
        <f t="shared" si="30"/>
        <v>0</v>
      </c>
      <c r="V109" s="77">
        <f t="shared" si="30"/>
        <v>0</v>
      </c>
      <c r="W109" s="77">
        <f t="shared" si="30"/>
        <v>0</v>
      </c>
      <c r="X109" s="77">
        <f t="shared" si="30"/>
        <v>0</v>
      </c>
      <c r="Y109" s="77">
        <f t="shared" si="30"/>
        <v>0</v>
      </c>
      <c r="Z109" s="77">
        <f t="shared" si="30"/>
        <v>0</v>
      </c>
      <c r="AA109" s="77">
        <f t="shared" si="30"/>
        <v>0</v>
      </c>
      <c r="AB109" s="77">
        <f t="shared" si="30"/>
        <v>0</v>
      </c>
      <c r="AC109" s="77">
        <f t="shared" si="30"/>
        <v>0</v>
      </c>
      <c r="AD109" s="77">
        <f t="shared" si="30"/>
        <v>0</v>
      </c>
      <c r="AE109" s="78">
        <f t="shared" si="30"/>
        <v>0</v>
      </c>
      <c r="AF109" s="78">
        <f t="shared" si="30"/>
        <v>0</v>
      </c>
      <c r="AG109" s="77">
        <f t="shared" si="30"/>
        <v>0</v>
      </c>
      <c r="AH109" s="77">
        <f t="shared" si="30"/>
        <v>0</v>
      </c>
      <c r="AI109" s="78">
        <f t="shared" si="30"/>
        <v>0</v>
      </c>
      <c r="AJ109" s="78">
        <f t="shared" si="30"/>
        <v>0</v>
      </c>
      <c r="AK109" s="77">
        <f t="shared" si="30"/>
        <v>17</v>
      </c>
      <c r="AL109" s="77">
        <f t="shared" si="30"/>
        <v>17</v>
      </c>
      <c r="AM109" s="3"/>
      <c r="AN109" s="1"/>
    </row>
    <row r="110" spans="2:42" ht="16.149999999999999" customHeight="1" x14ac:dyDescent="0.25">
      <c r="AM110" s="3"/>
    </row>
  </sheetData>
  <sheetProtection sheet="1" objects="1" scenarios="1"/>
  <mergeCells count="99">
    <mergeCell ref="AE25:AF25"/>
    <mergeCell ref="AG25:AH25"/>
    <mergeCell ref="AI25:AJ25"/>
    <mergeCell ref="AK25:AL25"/>
    <mergeCell ref="AM25:AN25"/>
    <mergeCell ref="AE69:AF69"/>
    <mergeCell ref="AG69:AH69"/>
    <mergeCell ref="AI69:AJ69"/>
    <mergeCell ref="AK69:AL69"/>
    <mergeCell ref="AE90:AF90"/>
    <mergeCell ref="AG90:AH90"/>
    <mergeCell ref="AI90:AJ90"/>
    <mergeCell ref="AK90:AL90"/>
    <mergeCell ref="AE28:AF28"/>
    <mergeCell ref="AG28:AH28"/>
    <mergeCell ref="AI28:AJ28"/>
    <mergeCell ref="AK28:AL28"/>
    <mergeCell ref="AE48:AF48"/>
    <mergeCell ref="AG48:AH48"/>
    <mergeCell ref="AI48:AJ48"/>
    <mergeCell ref="AK48:AL48"/>
    <mergeCell ref="AO90:AP90"/>
    <mergeCell ref="AO69:AP69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N4:O4"/>
    <mergeCell ref="P4:Q4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M48:N48"/>
    <mergeCell ref="O48:P48"/>
    <mergeCell ref="Q48:R48"/>
    <mergeCell ref="S48:T48"/>
    <mergeCell ref="U48:V48"/>
    <mergeCell ref="C48:D48"/>
    <mergeCell ref="E48:F48"/>
    <mergeCell ref="G48:H48"/>
    <mergeCell ref="I48:J48"/>
    <mergeCell ref="K48:L48"/>
    <mergeCell ref="C69:D69"/>
    <mergeCell ref="E69:F69"/>
    <mergeCell ref="G69:H69"/>
    <mergeCell ref="I69:J69"/>
    <mergeCell ref="K69:L69"/>
    <mergeCell ref="AC48:AD48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M69:N69"/>
    <mergeCell ref="O69:P69"/>
    <mergeCell ref="Q69:R69"/>
    <mergeCell ref="S69:T69"/>
    <mergeCell ref="U69:V69"/>
    <mergeCell ref="B2:K2"/>
    <mergeCell ref="AA90:AB90"/>
    <mergeCell ref="AC90:AD90"/>
    <mergeCell ref="R4:S4"/>
    <mergeCell ref="T4:U4"/>
    <mergeCell ref="V4:W4"/>
    <mergeCell ref="W69:X69"/>
    <mergeCell ref="Y69:Z69"/>
    <mergeCell ref="AA69:AB69"/>
    <mergeCell ref="AC69:AD69"/>
    <mergeCell ref="W90:X90"/>
    <mergeCell ref="Y90:Z90"/>
    <mergeCell ref="AC28:AD28"/>
    <mergeCell ref="W48:X48"/>
    <mergeCell ref="Y48:Z48"/>
    <mergeCell ref="AA48:AB48"/>
  </mergeCells>
  <phoneticPr fontId="18" type="noConversion"/>
  <pageMargins left="0.7" right="0.7" top="0.75" bottom="0.75" header="0.3" footer="0.3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Result</vt:lpstr>
      <vt:lpstr>Match</vt:lpstr>
      <vt:lpstr>Calculation</vt:lpstr>
    </vt:vector>
  </TitlesOfParts>
  <Company>Prysmian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 Bryan, HK</dc:creator>
  <cp:lastModifiedBy>TANG KING PO SCHOOL</cp:lastModifiedBy>
  <cp:lastPrinted>2017-11-03T08:49:10Z</cp:lastPrinted>
  <dcterms:created xsi:type="dcterms:W3CDTF">2017-08-28T07:58:39Z</dcterms:created>
  <dcterms:modified xsi:type="dcterms:W3CDTF">2018-06-05T23:27:04Z</dcterms:modified>
</cp:coreProperties>
</file>